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ristinanezel/Documents/www/cristina/Tabellenkalkulation/Runden/00-RUNDEN-Demo/"/>
    </mc:Choice>
  </mc:AlternateContent>
  <bookViews>
    <workbookView xWindow="1020" yWindow="460" windowWidth="27780" windowHeight="17540" tabRatio="500"/>
  </bookViews>
  <sheets>
    <sheet name="Gemuese_Ausgangslage" sheetId="2" r:id="rId1"/>
    <sheet name="Gemuese_Loesung" sheetId="1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11" i="1"/>
  <c r="D13" i="2"/>
  <c r="E12" i="1"/>
  <c r="D14" i="2"/>
  <c r="E10" i="1"/>
  <c r="D12" i="2"/>
  <c r="D10" i="2"/>
  <c r="C39" i="2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C38" i="1"/>
  <c r="C38" i="2"/>
  <c r="D39" i="2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8" i="2"/>
  <c r="E39" i="2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8" i="2"/>
  <c r="B39" i="2"/>
  <c r="B38" i="1"/>
  <c r="B38" i="2"/>
  <c r="D53" i="2"/>
  <c r="C48" i="1"/>
  <c r="D48" i="1"/>
  <c r="C49" i="1"/>
  <c r="D49" i="1"/>
  <c r="C50" i="1"/>
  <c r="D50" i="1"/>
  <c r="D52" i="1"/>
  <c r="D52" i="2"/>
  <c r="C53" i="2"/>
  <c r="C52" i="1"/>
  <c r="C52" i="2"/>
  <c r="D62" i="2"/>
  <c r="C57" i="1"/>
  <c r="D57" i="1"/>
  <c r="C58" i="1"/>
  <c r="D58" i="1"/>
  <c r="C59" i="1"/>
  <c r="D59" i="1"/>
  <c r="D61" i="1"/>
  <c r="D61" i="2"/>
  <c r="C62" i="2"/>
  <c r="C61" i="1"/>
  <c r="C61" i="2"/>
  <c r="J44" i="1"/>
</calcChain>
</file>

<file path=xl/sharedStrings.xml><?xml version="1.0" encoding="utf-8"?>
<sst xmlns="http://schemas.openxmlformats.org/spreadsheetml/2006/main" count="98" uniqueCount="44">
  <si>
    <t>Preis</t>
  </si>
  <si>
    <t>g getrocknete Tomaten kosten</t>
  </si>
  <si>
    <t>Franken</t>
  </si>
  <si>
    <t>Gewicht</t>
  </si>
  <si>
    <t>Gewicht in g eingeben</t>
  </si>
  <si>
    <t>Preis in Franken</t>
  </si>
  <si>
    <t>Standardformat</t>
  </si>
  <si>
    <t>Preis auf 1 Rappen gerundet</t>
  </si>
  <si>
    <t>=</t>
  </si>
  <si>
    <t>Preis auf 1 Rappen runden</t>
  </si>
  <si>
    <t>Preis auf 10 Rappen runden</t>
  </si>
  <si>
    <t>Preis auf 1 Franken runden</t>
  </si>
  <si>
    <t>Preis in Franken berechnen</t>
  </si>
  <si>
    <t>Zellenformat: Buchhaltung Franken</t>
  </si>
  <si>
    <t>Preis in Franken
Format Buchhaltung CHF</t>
  </si>
  <si>
    <t>SUMME</t>
  </si>
  <si>
    <t>Übung Gemüse</t>
  </si>
  <si>
    <t>Aufgabe1: Getrocknete Tomate</t>
  </si>
  <si>
    <t>Aufgabe 2:</t>
  </si>
  <si>
    <t>Preis berechnen und runden - Format Standard</t>
  </si>
  <si>
    <t>Preis berechnen und runden - Format Buchhaltung CHF</t>
  </si>
  <si>
    <t>Format des gelbes Bereiches: Buchhaltung CHF</t>
  </si>
  <si>
    <t>Format: Standard</t>
  </si>
  <si>
    <t xml:space="preserve">Aufgabe 3: </t>
  </si>
  <si>
    <t>Währungsumrechnung</t>
  </si>
  <si>
    <t>Blattspinat</t>
  </si>
  <si>
    <t>Blumenkohl</t>
  </si>
  <si>
    <t>Brokkoli</t>
  </si>
  <si>
    <t>Produkt</t>
  </si>
  <si>
    <t>Preis in Euro</t>
  </si>
  <si>
    <t>KURS</t>
  </si>
  <si>
    <t>Preis in Franken auf zehn Rappen gerundet</t>
  </si>
  <si>
    <t>Pres in Euro auf ein Cent gerundet</t>
  </si>
  <si>
    <t>Preis/Kg in Euro</t>
  </si>
  <si>
    <t>Preis/kg in Franken</t>
  </si>
  <si>
    <t>COOP Schweiz</t>
  </si>
  <si>
    <t>EDEKA Deutschland</t>
  </si>
  <si>
    <t>Preis in Franken berechnen. (Arbeiten Sie mit Bezüge!)</t>
  </si>
  <si>
    <t>Formatieren Sie die gelbe Zellen: Zahl, Annzahl Dezimalstellen 4</t>
  </si>
  <si>
    <t>Preis in Franken berechnen
Format Buchhaltung CHF</t>
  </si>
  <si>
    <t>Preis in Franken auf 10 Rappen runden</t>
  </si>
  <si>
    <t>Bei der Berechnungen setzen Sie die Bezüge Absolut nur wo es nötig ist</t>
  </si>
  <si>
    <t>Formatieren Sie alle grüne Zellen: mit Buchhaltung Franken</t>
  </si>
  <si>
    <t>Formatieren Sie die Zelle B20: Zellenformat: Buchhaltung Franken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</si>
</sst>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CHF&quot;_-;\-* #,##0.00\ &quot;CHF&quot;_-;_-* &quot;-&quot;??\ &quot;CHF&quot;_-;_-@_-"/>
    <numFmt numFmtId="164" formatCode="General&quot;g&quot;"/>
    <numFmt numFmtId="165" formatCode="_-* #,##0.00\ [$CHF-100C]_-;\-* #,##0.00\ [$CHF-100C]_-;_-* &quot;-&quot;??\ [$CHF-100C]_-;_-@_-"/>
    <numFmt numFmtId="166" formatCode="_-* #,##0.00\ [$€-407]_-;\-* #,##0.00\ [$€-407]_-;_-* &quot;-&quot;??\ [$€-407]_-;_-@_-"/>
    <numFmt numFmtId="167" formatCode="_ &quot;SFr.&quot;\ * #,##0.00_ ;_ &quot;SFr.&quot;\ * \-#,##0.00_ ;_ &quot;SFr.&quot;\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Fill="1"/>
    <xf numFmtId="0" fontId="0" fillId="2" borderId="1" xfId="0" applyFill="1" applyBorder="1"/>
    <xf numFmtId="0" fontId="3" fillId="0" borderId="0" xfId="0" applyFont="1"/>
    <xf numFmtId="0" fontId="5" fillId="0" borderId="0" xfId="0" applyFont="1"/>
    <xf numFmtId="44" fontId="0" fillId="3" borderId="0" xfId="0" applyNumberFormat="1" applyFill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165" fontId="0" fillId="2" borderId="1" xfId="0" applyNumberFormat="1" applyFill="1" applyBorder="1"/>
    <xf numFmtId="0" fontId="2" fillId="0" borderId="0" xfId="0" applyNumberFormat="1" applyFont="1"/>
    <xf numFmtId="166" fontId="0" fillId="0" borderId="0" xfId="0" applyNumberFormat="1"/>
    <xf numFmtId="166" fontId="0" fillId="2" borderId="1" xfId="0" applyNumberFormat="1" applyFill="1" applyBorder="1"/>
    <xf numFmtId="0" fontId="3" fillId="0" borderId="0" xfId="0" applyFont="1" applyAlignment="1">
      <alignment wrapText="1"/>
    </xf>
    <xf numFmtId="166" fontId="3" fillId="0" borderId="0" xfId="0" applyNumberFormat="1" applyFont="1"/>
    <xf numFmtId="165" fontId="3" fillId="0" borderId="0" xfId="0" applyNumberFormat="1" applyFont="1"/>
    <xf numFmtId="0" fontId="0" fillId="4" borderId="2" xfId="0" applyFill="1" applyBorder="1"/>
    <xf numFmtId="166" fontId="0" fillId="4" borderId="3" xfId="0" applyNumberFormat="1" applyFill="1" applyBorder="1"/>
    <xf numFmtId="0" fontId="0" fillId="4" borderId="3" xfId="0" applyFill="1" applyBorder="1" applyAlignment="1">
      <alignment horizontal="center"/>
    </xf>
    <xf numFmtId="165" fontId="0" fillId="4" borderId="4" xfId="1" applyNumberFormat="1" applyFont="1" applyFill="1" applyBorder="1" applyAlignment="1">
      <alignment horizontal="center"/>
    </xf>
    <xf numFmtId="0" fontId="0" fillId="2" borderId="1" xfId="0" applyNumberFormat="1" applyFill="1" applyBorder="1" applyAlignment="1"/>
    <xf numFmtId="0" fontId="2" fillId="0" borderId="0" xfId="0" applyFont="1"/>
    <xf numFmtId="0" fontId="0" fillId="0" borderId="0" xfId="0" applyAlignment="1">
      <alignment horizontal="right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1" xfId="0" applyNumberFormat="1" applyFill="1" applyBorder="1" applyProtection="1">
      <protection locked="0"/>
    </xf>
    <xf numFmtId="44" fontId="0" fillId="2" borderId="1" xfId="0" applyNumberFormat="1" applyFill="1" applyBorder="1" applyAlignment="1" applyProtection="1">
      <protection locked="0"/>
    </xf>
    <xf numFmtId="0" fontId="0" fillId="3" borderId="0" xfId="0" applyNumberFormat="1" applyFill="1"/>
    <xf numFmtId="167" fontId="0" fillId="0" borderId="0" xfId="0" applyNumberFormat="1" applyFill="1" applyBorder="1"/>
    <xf numFmtId="0" fontId="6" fillId="0" borderId="0" xfId="0" applyFont="1"/>
    <xf numFmtId="10" fontId="6" fillId="0" borderId="0" xfId="0" applyNumberFormat="1" applyFont="1"/>
    <xf numFmtId="0" fontId="0" fillId="0" borderId="0" xfId="0" applyAlignment="1"/>
    <xf numFmtId="0" fontId="7" fillId="0" borderId="1" xfId="0" applyFont="1" applyBorder="1"/>
    <xf numFmtId="0" fontId="7" fillId="0" borderId="0" xfId="0" applyFont="1" applyBorder="1"/>
    <xf numFmtId="0" fontId="2" fillId="0" borderId="1" xfId="0" applyFont="1" applyBorder="1" applyAlignment="1">
      <alignment wrapText="1"/>
    </xf>
    <xf numFmtId="0" fontId="0" fillId="5" borderId="1" xfId="0" applyNumberFormat="1" applyFill="1" applyBorder="1" applyProtection="1">
      <protection locked="0"/>
    </xf>
  </cellXfs>
  <cellStyles count="2">
    <cellStyle name="Stand.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workbookViewId="0">
      <selection activeCell="E14" sqref="E14"/>
    </sheetView>
  </sheetViews>
  <sheetFormatPr baseColWidth="10" defaultRowHeight="16" x14ac:dyDescent="0.2"/>
  <cols>
    <col min="1" max="1" width="10.6640625" customWidth="1"/>
    <col min="2" max="2" width="22.83203125" customWidth="1"/>
    <col min="3" max="3" width="26.1640625" customWidth="1"/>
    <col min="4" max="4" width="34.33203125" customWidth="1"/>
    <col min="5" max="5" width="26.6640625" customWidth="1"/>
  </cols>
  <sheetData>
    <row r="1" spans="1:6" ht="26" x14ac:dyDescent="0.3">
      <c r="A1" s="1" t="s">
        <v>16</v>
      </c>
    </row>
    <row r="3" spans="1:6" ht="19" x14ac:dyDescent="0.25">
      <c r="A3" s="4" t="s">
        <v>17</v>
      </c>
      <c r="B3" s="4" t="s">
        <v>19</v>
      </c>
    </row>
    <row r="5" spans="1:6" ht="19" x14ac:dyDescent="0.25">
      <c r="A5" s="35">
        <v>100</v>
      </c>
      <c r="B5" t="s">
        <v>1</v>
      </c>
      <c r="E5" t="s">
        <v>4</v>
      </c>
    </row>
    <row r="6" spans="1:6" ht="19" x14ac:dyDescent="0.25">
      <c r="A6" s="35">
        <v>4.95</v>
      </c>
      <c r="B6" t="s">
        <v>2</v>
      </c>
      <c r="E6" s="35">
        <v>346</v>
      </c>
      <c r="F6" t="s">
        <v>6</v>
      </c>
    </row>
    <row r="7" spans="1:6" ht="19" x14ac:dyDescent="0.25">
      <c r="A7" s="36"/>
      <c r="E7" s="36"/>
    </row>
    <row r="8" spans="1:6" x14ac:dyDescent="0.2">
      <c r="E8" s="22" t="s">
        <v>37</v>
      </c>
    </row>
    <row r="9" spans="1:6" x14ac:dyDescent="0.2">
      <c r="E9" s="22" t="s">
        <v>38</v>
      </c>
    </row>
    <row r="10" spans="1:6" x14ac:dyDescent="0.2">
      <c r="D10" s="27" t="str">
        <f>IF(E10=Gemuese_Loesung!E8,"OK","")</f>
        <v/>
      </c>
      <c r="E10" s="28"/>
      <c r="F10" t="s">
        <v>6</v>
      </c>
    </row>
    <row r="11" spans="1:6" x14ac:dyDescent="0.2">
      <c r="D11" s="23"/>
    </row>
    <row r="12" spans="1:6" x14ac:dyDescent="0.2">
      <c r="D12" s="27" t="str">
        <f>IF(E12=Gemuese_Loesung!E10,"OK","")</f>
        <v/>
      </c>
      <c r="E12" s="28"/>
      <c r="F12" t="s">
        <v>9</v>
      </c>
    </row>
    <row r="13" spans="1:6" x14ac:dyDescent="0.2">
      <c r="D13" s="27" t="str">
        <f>IF(E13=Gemuese_Loesung!E11,"OK","")</f>
        <v/>
      </c>
      <c r="E13" s="28"/>
      <c r="F13" t="s">
        <v>10</v>
      </c>
    </row>
    <row r="14" spans="1:6" x14ac:dyDescent="0.2">
      <c r="D14" s="27" t="str">
        <f>IF(E14=Gemuese_Loesung!E12,"OK","")</f>
        <v/>
      </c>
      <c r="E14" s="28"/>
      <c r="F14" t="s">
        <v>11</v>
      </c>
    </row>
    <row r="18" spans="1:5" ht="19" x14ac:dyDescent="0.25">
      <c r="A18" s="4" t="s">
        <v>18</v>
      </c>
      <c r="B18" s="4" t="s">
        <v>20</v>
      </c>
    </row>
    <row r="19" spans="1:5" x14ac:dyDescent="0.2">
      <c r="A19" t="s">
        <v>3</v>
      </c>
      <c r="B19" s="6">
        <v>100</v>
      </c>
    </row>
    <row r="20" spans="1:5" x14ac:dyDescent="0.2">
      <c r="A20" t="s">
        <v>0</v>
      </c>
      <c r="B20" s="30">
        <v>2.5</v>
      </c>
      <c r="C20" s="22" t="s">
        <v>43</v>
      </c>
    </row>
    <row r="21" spans="1:5" x14ac:dyDescent="0.2">
      <c r="B21" s="22" t="s">
        <v>42</v>
      </c>
    </row>
    <row r="22" spans="1:5" ht="48" x14ac:dyDescent="0.2">
      <c r="A22" t="s">
        <v>3</v>
      </c>
      <c r="B22" s="37" t="s">
        <v>39</v>
      </c>
      <c r="C22" s="37" t="s">
        <v>7</v>
      </c>
      <c r="D22" s="37" t="s">
        <v>10</v>
      </c>
      <c r="E22" s="37" t="s">
        <v>11</v>
      </c>
    </row>
    <row r="23" spans="1:5" x14ac:dyDescent="0.2">
      <c r="A23" s="6">
        <v>447</v>
      </c>
      <c r="B23" s="38"/>
      <c r="C23" s="38"/>
      <c r="D23" s="38"/>
      <c r="E23" s="38"/>
    </row>
    <row r="24" spans="1:5" x14ac:dyDescent="0.2">
      <c r="A24" s="6">
        <v>648</v>
      </c>
      <c r="B24" s="38"/>
      <c r="C24" s="38"/>
      <c r="D24" s="38"/>
      <c r="E24" s="38"/>
    </row>
    <row r="25" spans="1:5" x14ac:dyDescent="0.2">
      <c r="A25" s="6">
        <v>238</v>
      </c>
      <c r="B25" s="38"/>
      <c r="C25" s="38"/>
      <c r="D25" s="38"/>
      <c r="E25" s="38"/>
    </row>
    <row r="26" spans="1:5" x14ac:dyDescent="0.2">
      <c r="A26" s="6">
        <v>147</v>
      </c>
      <c r="B26" s="38"/>
      <c r="C26" s="38"/>
      <c r="D26" s="38"/>
      <c r="E26" s="38"/>
    </row>
    <row r="27" spans="1:5" x14ac:dyDescent="0.2">
      <c r="A27" s="6">
        <v>193</v>
      </c>
      <c r="B27" s="38"/>
      <c r="C27" s="38"/>
      <c r="D27" s="38"/>
      <c r="E27" s="38"/>
    </row>
    <row r="28" spans="1:5" x14ac:dyDescent="0.2">
      <c r="A28" s="6">
        <v>847</v>
      </c>
      <c r="B28" s="38"/>
      <c r="C28" s="38"/>
      <c r="D28" s="38"/>
      <c r="E28" s="38"/>
    </row>
    <row r="29" spans="1:5" x14ac:dyDescent="0.2">
      <c r="A29" s="6">
        <v>921</v>
      </c>
      <c r="B29" s="38"/>
      <c r="C29" s="38"/>
      <c r="D29" s="38"/>
      <c r="E29" s="38"/>
    </row>
    <row r="30" spans="1:5" x14ac:dyDescent="0.2">
      <c r="A30" s="6">
        <v>965</v>
      </c>
      <c r="B30" s="38"/>
      <c r="C30" s="38"/>
      <c r="D30" s="38"/>
      <c r="E30" s="38"/>
    </row>
    <row r="31" spans="1:5" x14ac:dyDescent="0.2">
      <c r="A31" s="6">
        <v>548</v>
      </c>
      <c r="B31" s="38"/>
      <c r="C31" s="38"/>
      <c r="D31" s="38"/>
      <c r="E31" s="38"/>
    </row>
    <row r="32" spans="1:5" x14ac:dyDescent="0.2">
      <c r="A32" s="6">
        <v>205</v>
      </c>
      <c r="B32" s="38"/>
      <c r="C32" s="38"/>
      <c r="D32" s="38"/>
      <c r="E32" s="38"/>
    </row>
    <row r="33" spans="1:10" x14ac:dyDescent="0.2">
      <c r="A33" s="6">
        <v>752</v>
      </c>
      <c r="B33" s="38"/>
      <c r="C33" s="38"/>
      <c r="D33" s="38"/>
      <c r="E33" s="38"/>
    </row>
    <row r="34" spans="1:10" x14ac:dyDescent="0.2">
      <c r="A34" s="6">
        <v>272</v>
      </c>
      <c r="B34" s="38"/>
      <c r="C34" s="38"/>
      <c r="D34" s="38"/>
      <c r="E34" s="38"/>
    </row>
    <row r="35" spans="1:10" x14ac:dyDescent="0.2">
      <c r="A35" s="6">
        <v>484</v>
      </c>
      <c r="B35" s="38"/>
      <c r="C35" s="38"/>
      <c r="D35" s="38"/>
      <c r="E35" s="38"/>
    </row>
    <row r="36" spans="1:10" x14ac:dyDescent="0.2">
      <c r="A36" s="6">
        <v>933</v>
      </c>
      <c r="B36" s="38"/>
      <c r="C36" s="38"/>
      <c r="D36" s="38"/>
      <c r="E36" s="38"/>
    </row>
    <row r="37" spans="1:10" x14ac:dyDescent="0.2">
      <c r="A37" s="6">
        <v>43</v>
      </c>
      <c r="B37" s="38"/>
      <c r="C37" s="38"/>
      <c r="D37" s="38"/>
      <c r="E37" s="38"/>
    </row>
    <row r="38" spans="1:10" x14ac:dyDescent="0.2">
      <c r="B38" s="26" t="str">
        <f>IF(B39=Gemuese_Loesung!B38,"OK","")</f>
        <v/>
      </c>
      <c r="C38" s="26" t="str">
        <f>IF(C39=Gemuese_Loesung!C38,"OK","")</f>
        <v/>
      </c>
      <c r="D38" s="26" t="str">
        <f>IF(D39=Gemuese_Loesung!D38,"OK","")</f>
        <v/>
      </c>
      <c r="E38" s="26" t="str">
        <f>IF(E39=Gemuese_Loesung!E38,"OK","")</f>
        <v/>
      </c>
    </row>
    <row r="39" spans="1:10" x14ac:dyDescent="0.2">
      <c r="A39" s="22" t="s">
        <v>15</v>
      </c>
      <c r="B39" s="11">
        <f>SUM(B23:B37)</f>
        <v>0</v>
      </c>
      <c r="C39" s="11">
        <f t="shared" ref="C39:E39" si="0">SUM(C23:C37)</f>
        <v>0</v>
      </c>
      <c r="D39" s="11">
        <f t="shared" si="0"/>
        <v>0</v>
      </c>
      <c r="E39" s="11">
        <f t="shared" si="0"/>
        <v>0</v>
      </c>
      <c r="F39" s="11" t="s">
        <v>22</v>
      </c>
    </row>
    <row r="43" spans="1:10" ht="19" x14ac:dyDescent="0.25">
      <c r="A43" s="4" t="s">
        <v>23</v>
      </c>
      <c r="B43" s="4" t="s">
        <v>24</v>
      </c>
    </row>
    <row r="44" spans="1:10" ht="17" thickBot="1" x14ac:dyDescent="0.25">
      <c r="A44" s="22" t="s">
        <v>41</v>
      </c>
    </row>
    <row r="45" spans="1:10" ht="17" thickBot="1" x14ac:dyDescent="0.25">
      <c r="A45" s="17" t="s">
        <v>30</v>
      </c>
      <c r="B45" s="18">
        <v>1</v>
      </c>
      <c r="C45" s="19" t="s">
        <v>8</v>
      </c>
      <c r="D45" s="20">
        <v>1.07</v>
      </c>
    </row>
    <row r="46" spans="1:10" x14ac:dyDescent="0.2">
      <c r="E46" s="7"/>
    </row>
    <row r="47" spans="1:10" x14ac:dyDescent="0.2">
      <c r="A47" s="3" t="s">
        <v>36</v>
      </c>
      <c r="E47" s="7"/>
    </row>
    <row r="48" spans="1:10" s="8" customFormat="1" x14ac:dyDescent="0.2">
      <c r="A48" s="14" t="s">
        <v>28</v>
      </c>
      <c r="B48" s="14" t="s">
        <v>33</v>
      </c>
      <c r="C48" s="37" t="s">
        <v>12</v>
      </c>
      <c r="D48" s="37" t="s">
        <v>40</v>
      </c>
      <c r="J48"/>
    </row>
    <row r="49" spans="1:7" x14ac:dyDescent="0.2">
      <c r="A49" s="3" t="s">
        <v>25</v>
      </c>
      <c r="B49" s="15">
        <v>1.99</v>
      </c>
      <c r="C49" s="29"/>
      <c r="D49" s="24"/>
      <c r="G49" s="8"/>
    </row>
    <row r="50" spans="1:7" x14ac:dyDescent="0.2">
      <c r="A50" s="3" t="s">
        <v>26</v>
      </c>
      <c r="B50" s="15">
        <v>1.35</v>
      </c>
      <c r="C50" s="29"/>
      <c r="D50" s="24"/>
      <c r="G50" s="8"/>
    </row>
    <row r="51" spans="1:7" x14ac:dyDescent="0.2">
      <c r="A51" s="3" t="s">
        <v>27</v>
      </c>
      <c r="B51" s="15">
        <v>3.5</v>
      </c>
      <c r="C51" s="29"/>
      <c r="D51" s="24"/>
      <c r="G51" s="8"/>
    </row>
    <row r="52" spans="1:7" x14ac:dyDescent="0.2">
      <c r="A52" s="3"/>
      <c r="B52" s="15"/>
      <c r="C52" s="26" t="str">
        <f>IF(C53=Gemuese_Loesung!C52,"OK","")</f>
        <v/>
      </c>
      <c r="D52" s="26" t="str">
        <f>IF(D53=Gemuese_Loesung!D52,"OK","")</f>
        <v/>
      </c>
      <c r="G52" s="8"/>
    </row>
    <row r="53" spans="1:7" x14ac:dyDescent="0.2">
      <c r="B53" s="22" t="s">
        <v>15</v>
      </c>
      <c r="C53" s="22">
        <f>SUM(C49:C51)</f>
        <v>0</v>
      </c>
      <c r="D53" s="22">
        <f>SUM(D49:D51)</f>
        <v>0</v>
      </c>
      <c r="E53" s="11" t="s">
        <v>22</v>
      </c>
      <c r="F53" s="8"/>
      <c r="G53" s="8"/>
    </row>
    <row r="54" spans="1:7" x14ac:dyDescent="0.2">
      <c r="F54" s="8"/>
      <c r="G54" s="8"/>
    </row>
    <row r="56" spans="1:7" x14ac:dyDescent="0.2">
      <c r="A56" s="3" t="s">
        <v>35</v>
      </c>
      <c r="B56" s="3"/>
      <c r="C56" s="3"/>
    </row>
    <row r="57" spans="1:7" x14ac:dyDescent="0.2">
      <c r="A57" s="14" t="s">
        <v>28</v>
      </c>
      <c r="B57" s="14" t="s">
        <v>34</v>
      </c>
      <c r="C57" s="8" t="s">
        <v>29</v>
      </c>
      <c r="D57" s="8" t="s">
        <v>32</v>
      </c>
    </row>
    <row r="58" spans="1:7" x14ac:dyDescent="0.2">
      <c r="A58" s="3" t="s">
        <v>25</v>
      </c>
      <c r="B58" s="16">
        <v>7.3</v>
      </c>
      <c r="C58" s="25"/>
      <c r="D58" s="25"/>
    </row>
    <row r="59" spans="1:7" x14ac:dyDescent="0.2">
      <c r="A59" s="3" t="s">
        <v>26</v>
      </c>
      <c r="B59" s="16">
        <v>4.5</v>
      </c>
      <c r="C59" s="25"/>
      <c r="D59" s="25"/>
    </row>
    <row r="60" spans="1:7" x14ac:dyDescent="0.2">
      <c r="A60" s="3" t="s">
        <v>27</v>
      </c>
      <c r="B60" s="16">
        <v>6.5</v>
      </c>
      <c r="C60" s="25"/>
      <c r="D60" s="25"/>
    </row>
    <row r="61" spans="1:7" x14ac:dyDescent="0.2">
      <c r="C61" s="26" t="str">
        <f>IF(C62=Gemuese_Loesung!C61,"OK","")</f>
        <v/>
      </c>
      <c r="D61" s="26" t="str">
        <f>IF(D62=Gemuese_Loesung!D61,"OK","")</f>
        <v/>
      </c>
    </row>
    <row r="62" spans="1:7" x14ac:dyDescent="0.2">
      <c r="B62" s="22" t="s">
        <v>15</v>
      </c>
      <c r="C62" s="11">
        <f>SUM(C58:C60)</f>
        <v>0</v>
      </c>
      <c r="D62" s="11">
        <f>SUM(D58:D60)</f>
        <v>0</v>
      </c>
      <c r="E62" s="11" t="s">
        <v>22</v>
      </c>
    </row>
    <row r="67" spans="2:7" ht="21" x14ac:dyDescent="0.25">
      <c r="B67" s="32"/>
      <c r="C67" s="32"/>
      <c r="D67" s="33"/>
    </row>
    <row r="71" spans="2:7" x14ac:dyDescent="0.2">
      <c r="G71" s="26"/>
    </row>
    <row r="72" spans="2:7" x14ac:dyDescent="0.2">
      <c r="G72" s="26"/>
    </row>
    <row r="73" spans="2:7" x14ac:dyDescent="0.2">
      <c r="G73" s="26"/>
    </row>
    <row r="74" spans="2:7" x14ac:dyDescent="0.2">
      <c r="G74" s="26"/>
    </row>
    <row r="75" spans="2:7" x14ac:dyDescent="0.2">
      <c r="G75" s="26"/>
    </row>
    <row r="76" spans="2:7" x14ac:dyDescent="0.2">
      <c r="G76" s="26"/>
    </row>
    <row r="77" spans="2:7" x14ac:dyDescent="0.2">
      <c r="G77" s="26"/>
    </row>
    <row r="78" spans="2:7" x14ac:dyDescent="0.2">
      <c r="G78" s="26"/>
    </row>
    <row r="79" spans="2:7" x14ac:dyDescent="0.2">
      <c r="G79" s="26"/>
    </row>
    <row r="80" spans="2:7" x14ac:dyDescent="0.2">
      <c r="G80" s="26"/>
    </row>
    <row r="81" spans="1:7" x14ac:dyDescent="0.2">
      <c r="G81" s="26"/>
    </row>
    <row r="83" spans="1:7" x14ac:dyDescent="0.2">
      <c r="E83" s="31"/>
    </row>
    <row r="84" spans="1:7" x14ac:dyDescent="0.2">
      <c r="A84" s="34"/>
      <c r="B84" s="34"/>
      <c r="C84" s="34"/>
      <c r="D84" s="34"/>
      <c r="E84" s="34"/>
      <c r="F84" s="34"/>
    </row>
    <row r="85" spans="1:7" ht="38" customHeight="1" x14ac:dyDescent="0.2">
      <c r="A85" s="34"/>
      <c r="B85" s="34"/>
      <c r="C85" s="34"/>
      <c r="D85" s="34"/>
      <c r="E85" s="34"/>
      <c r="F85" s="34"/>
    </row>
    <row r="86" spans="1:7" x14ac:dyDescent="0.2">
      <c r="A86" s="34"/>
      <c r="B86" s="34"/>
      <c r="C86" s="34"/>
      <c r="D86" s="34"/>
      <c r="E86" s="34"/>
      <c r="F86" s="34"/>
    </row>
    <row r="87" spans="1:7" x14ac:dyDescent="0.2">
      <c r="A87" s="34"/>
      <c r="B87" s="34"/>
      <c r="C87" s="34"/>
      <c r="D87" s="34"/>
      <c r="E87" s="34"/>
      <c r="F87" s="34"/>
    </row>
    <row r="88" spans="1:7" x14ac:dyDescent="0.2">
      <c r="A88" s="34"/>
      <c r="B88" s="34"/>
      <c r="C88" s="34"/>
      <c r="D88" s="34"/>
      <c r="E88" s="34"/>
      <c r="F88" s="34"/>
      <c r="G88" s="26"/>
    </row>
    <row r="89" spans="1:7" x14ac:dyDescent="0.2">
      <c r="A89" s="34"/>
      <c r="B89" s="34"/>
      <c r="C89" s="34"/>
      <c r="D89" s="34"/>
      <c r="E89" s="34"/>
      <c r="F89" s="34"/>
      <c r="G89" s="26"/>
    </row>
    <row r="90" spans="1:7" x14ac:dyDescent="0.2">
      <c r="A90" s="34"/>
      <c r="B90" s="34"/>
      <c r="C90" s="34"/>
      <c r="D90" s="34"/>
      <c r="E90" s="34"/>
      <c r="F90" s="34"/>
      <c r="G90" s="26"/>
    </row>
    <row r="91" spans="1:7" x14ac:dyDescent="0.2">
      <c r="A91" s="34"/>
      <c r="B91" s="34"/>
      <c r="C91" s="34"/>
      <c r="D91" s="34"/>
      <c r="E91" s="34"/>
      <c r="F91" s="34"/>
      <c r="G91" s="26"/>
    </row>
    <row r="92" spans="1:7" x14ac:dyDescent="0.2">
      <c r="A92" s="34"/>
      <c r="B92" s="34"/>
      <c r="C92" s="34"/>
      <c r="D92" s="34"/>
      <c r="E92" s="34"/>
      <c r="F92" s="34"/>
      <c r="G92" s="26"/>
    </row>
    <row r="93" spans="1:7" x14ac:dyDescent="0.2">
      <c r="A93" s="34"/>
      <c r="B93" s="34"/>
      <c r="C93" s="34"/>
      <c r="D93" s="34"/>
      <c r="E93" s="34"/>
      <c r="F93" s="34"/>
      <c r="G93" s="26"/>
    </row>
    <row r="94" spans="1:7" x14ac:dyDescent="0.2">
      <c r="A94" s="34"/>
      <c r="B94" s="34"/>
      <c r="C94" s="34"/>
      <c r="D94" s="34"/>
      <c r="E94" s="34"/>
      <c r="F94" s="34"/>
      <c r="G94" s="26"/>
    </row>
    <row r="95" spans="1:7" x14ac:dyDescent="0.2">
      <c r="A95" s="34"/>
      <c r="B95" s="34"/>
      <c r="C95" s="34"/>
      <c r="D95" s="34"/>
      <c r="E95" s="34"/>
      <c r="F95" s="34"/>
      <c r="G95" s="26"/>
    </row>
    <row r="96" spans="1:7" x14ac:dyDescent="0.2">
      <c r="A96" s="34"/>
      <c r="B96" s="34"/>
      <c r="C96" s="34"/>
      <c r="D96" s="34"/>
      <c r="E96" s="34"/>
      <c r="F96" s="34"/>
      <c r="G96" s="26"/>
    </row>
    <row r="97" spans="1:7" x14ac:dyDescent="0.2">
      <c r="A97" s="34"/>
      <c r="B97" s="34"/>
      <c r="C97" s="34"/>
      <c r="D97" s="34"/>
      <c r="E97" s="34"/>
      <c r="F97" s="34"/>
      <c r="G97" s="26"/>
    </row>
    <row r="98" spans="1:7" x14ac:dyDescent="0.2">
      <c r="A98" s="34"/>
      <c r="B98" s="34"/>
      <c r="C98" s="34"/>
      <c r="D98" s="34"/>
      <c r="E98" s="34"/>
      <c r="F98" s="34"/>
      <c r="G98" s="26"/>
    </row>
  </sheetData>
  <sheetProtection password="8539" sheet="1" objects="1" scenarios="1" formatCell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D65" sqref="D65"/>
    </sheetView>
  </sheetViews>
  <sheetFormatPr baseColWidth="10" defaultRowHeight="16" x14ac:dyDescent="0.2"/>
  <cols>
    <col min="1" max="1" width="10.6640625" customWidth="1"/>
    <col min="2" max="2" width="14.1640625" customWidth="1"/>
    <col min="4" max="4" width="13.5" customWidth="1"/>
    <col min="5" max="5" width="14" customWidth="1"/>
  </cols>
  <sheetData>
    <row r="1" spans="1:6" ht="26" x14ac:dyDescent="0.3">
      <c r="A1" s="1" t="s">
        <v>16</v>
      </c>
    </row>
    <row r="3" spans="1:6" ht="19" x14ac:dyDescent="0.25">
      <c r="A3" s="4" t="s">
        <v>17</v>
      </c>
      <c r="B3" s="4" t="s">
        <v>19</v>
      </c>
    </row>
    <row r="5" spans="1:6" x14ac:dyDescent="0.2">
      <c r="A5">
        <v>100</v>
      </c>
      <c r="B5" t="s">
        <v>1</v>
      </c>
      <c r="E5" t="s">
        <v>4</v>
      </c>
    </row>
    <row r="6" spans="1:6" x14ac:dyDescent="0.2">
      <c r="A6">
        <v>4.95</v>
      </c>
      <c r="B6" t="s">
        <v>2</v>
      </c>
      <c r="E6">
        <v>346</v>
      </c>
      <c r="F6" t="s">
        <v>6</v>
      </c>
    </row>
    <row r="7" spans="1:6" x14ac:dyDescent="0.2">
      <c r="E7" t="s">
        <v>12</v>
      </c>
    </row>
    <row r="8" spans="1:6" x14ac:dyDescent="0.2">
      <c r="E8" s="2">
        <f>A6/A5*E6</f>
        <v>17.127000000000002</v>
      </c>
      <c r="F8" t="s">
        <v>6</v>
      </c>
    </row>
    <row r="10" spans="1:6" x14ac:dyDescent="0.2">
      <c r="E10" s="2">
        <f>ROUND(E8,2)</f>
        <v>17.13</v>
      </c>
      <c r="F10" t="s">
        <v>9</v>
      </c>
    </row>
    <row r="11" spans="1:6" x14ac:dyDescent="0.2">
      <c r="E11" s="2">
        <f>ROUND(E8,1)</f>
        <v>17.100000000000001</v>
      </c>
      <c r="F11" t="s">
        <v>10</v>
      </c>
    </row>
    <row r="12" spans="1:6" x14ac:dyDescent="0.2">
      <c r="E12" s="2">
        <f>ROUND(E8,0)</f>
        <v>17</v>
      </c>
      <c r="F12" t="s">
        <v>11</v>
      </c>
    </row>
    <row r="16" spans="1:6" ht="19" x14ac:dyDescent="0.25">
      <c r="A16" s="4" t="s">
        <v>18</v>
      </c>
      <c r="B16" s="4" t="s">
        <v>20</v>
      </c>
    </row>
    <row r="17" spans="1:6" x14ac:dyDescent="0.2">
      <c r="A17" t="s">
        <v>3</v>
      </c>
      <c r="B17" s="6">
        <v>100</v>
      </c>
    </row>
    <row r="18" spans="1:6" x14ac:dyDescent="0.2">
      <c r="A18" t="s">
        <v>0</v>
      </c>
      <c r="B18" s="5">
        <v>2.5</v>
      </c>
      <c r="C18" t="s">
        <v>13</v>
      </c>
    </row>
    <row r="20" spans="1:6" ht="64" x14ac:dyDescent="0.2">
      <c r="A20" t="s">
        <v>3</v>
      </c>
      <c r="B20" s="8" t="s">
        <v>14</v>
      </c>
      <c r="C20" s="8" t="s">
        <v>7</v>
      </c>
      <c r="D20" s="8" t="s">
        <v>10</v>
      </c>
      <c r="E20" s="8" t="s">
        <v>11</v>
      </c>
    </row>
    <row r="22" spans="1:6" x14ac:dyDescent="0.2">
      <c r="A22" s="6">
        <v>447</v>
      </c>
      <c r="B22" s="10">
        <f t="shared" ref="B22:B36" si="0">$B$18/$B$17*A22</f>
        <v>11.175000000000001</v>
      </c>
      <c r="C22" s="10">
        <f>ROUND(B22,2)</f>
        <v>11.18</v>
      </c>
      <c r="D22" s="10">
        <f>ROUND(B22,1)</f>
        <v>11.2</v>
      </c>
      <c r="E22" s="10">
        <f>ROUND(B22,0)</f>
        <v>11</v>
      </c>
      <c r="F22" t="s">
        <v>21</v>
      </c>
    </row>
    <row r="23" spans="1:6" x14ac:dyDescent="0.2">
      <c r="A23" s="6">
        <v>648</v>
      </c>
      <c r="B23" s="10">
        <f t="shared" si="0"/>
        <v>16.2</v>
      </c>
      <c r="C23" s="10">
        <f t="shared" ref="C23:C36" si="1">ROUND(B23,2)</f>
        <v>16.2</v>
      </c>
      <c r="D23" s="10">
        <f t="shared" ref="D23:D36" si="2">ROUND(B23,1)</f>
        <v>16.2</v>
      </c>
      <c r="E23" s="10">
        <f t="shared" ref="E23:E36" si="3">ROUND(B23,0)</f>
        <v>16</v>
      </c>
    </row>
    <row r="24" spans="1:6" x14ac:dyDescent="0.2">
      <c r="A24" s="6">
        <v>238</v>
      </c>
      <c r="B24" s="10">
        <f t="shared" si="0"/>
        <v>5.95</v>
      </c>
      <c r="C24" s="10">
        <f t="shared" si="1"/>
        <v>5.95</v>
      </c>
      <c r="D24" s="10">
        <f t="shared" si="2"/>
        <v>6</v>
      </c>
      <c r="E24" s="10">
        <f t="shared" si="3"/>
        <v>6</v>
      </c>
    </row>
    <row r="25" spans="1:6" x14ac:dyDescent="0.2">
      <c r="A25" s="6">
        <v>147</v>
      </c>
      <c r="B25" s="10">
        <f t="shared" si="0"/>
        <v>3.6750000000000003</v>
      </c>
      <c r="C25" s="10">
        <f t="shared" si="1"/>
        <v>3.68</v>
      </c>
      <c r="D25" s="10">
        <f t="shared" si="2"/>
        <v>3.7</v>
      </c>
      <c r="E25" s="10">
        <f t="shared" si="3"/>
        <v>4</v>
      </c>
    </row>
    <row r="26" spans="1:6" x14ac:dyDescent="0.2">
      <c r="A26" s="6">
        <v>193</v>
      </c>
      <c r="B26" s="10">
        <f t="shared" si="0"/>
        <v>4.8250000000000002</v>
      </c>
      <c r="C26" s="10">
        <f t="shared" si="1"/>
        <v>4.83</v>
      </c>
      <c r="D26" s="10">
        <f t="shared" si="2"/>
        <v>4.8</v>
      </c>
      <c r="E26" s="10">
        <f t="shared" si="3"/>
        <v>5</v>
      </c>
    </row>
    <row r="27" spans="1:6" x14ac:dyDescent="0.2">
      <c r="A27" s="6">
        <v>847</v>
      </c>
      <c r="B27" s="10">
        <f t="shared" si="0"/>
        <v>21.175000000000001</v>
      </c>
      <c r="C27" s="10">
        <f t="shared" si="1"/>
        <v>21.18</v>
      </c>
      <c r="D27" s="10">
        <f t="shared" si="2"/>
        <v>21.2</v>
      </c>
      <c r="E27" s="10">
        <f t="shared" si="3"/>
        <v>21</v>
      </c>
    </row>
    <row r="28" spans="1:6" x14ac:dyDescent="0.2">
      <c r="A28" s="6">
        <v>921</v>
      </c>
      <c r="B28" s="10">
        <f t="shared" si="0"/>
        <v>23.025000000000002</v>
      </c>
      <c r="C28" s="10">
        <f t="shared" si="1"/>
        <v>23.03</v>
      </c>
      <c r="D28" s="10">
        <f t="shared" si="2"/>
        <v>23</v>
      </c>
      <c r="E28" s="10">
        <f t="shared" si="3"/>
        <v>23</v>
      </c>
    </row>
    <row r="29" spans="1:6" x14ac:dyDescent="0.2">
      <c r="A29" s="6">
        <v>965</v>
      </c>
      <c r="B29" s="10">
        <f t="shared" si="0"/>
        <v>24.125</v>
      </c>
      <c r="C29" s="10">
        <f t="shared" si="1"/>
        <v>24.13</v>
      </c>
      <c r="D29" s="10">
        <f t="shared" si="2"/>
        <v>24.1</v>
      </c>
      <c r="E29" s="10">
        <f t="shared" si="3"/>
        <v>24</v>
      </c>
    </row>
    <row r="30" spans="1:6" x14ac:dyDescent="0.2">
      <c r="A30" s="6">
        <v>548</v>
      </c>
      <c r="B30" s="10">
        <f t="shared" si="0"/>
        <v>13.700000000000001</v>
      </c>
      <c r="C30" s="10">
        <f t="shared" si="1"/>
        <v>13.7</v>
      </c>
      <c r="D30" s="10">
        <f t="shared" si="2"/>
        <v>13.7</v>
      </c>
      <c r="E30" s="10">
        <f t="shared" si="3"/>
        <v>14</v>
      </c>
    </row>
    <row r="31" spans="1:6" x14ac:dyDescent="0.2">
      <c r="A31" s="6">
        <v>205</v>
      </c>
      <c r="B31" s="10">
        <f t="shared" si="0"/>
        <v>5.125</v>
      </c>
      <c r="C31" s="10">
        <f t="shared" si="1"/>
        <v>5.13</v>
      </c>
      <c r="D31" s="10">
        <f t="shared" si="2"/>
        <v>5.0999999999999996</v>
      </c>
      <c r="E31" s="10">
        <f t="shared" si="3"/>
        <v>5</v>
      </c>
    </row>
    <row r="32" spans="1:6" x14ac:dyDescent="0.2">
      <c r="A32" s="6">
        <v>752</v>
      </c>
      <c r="B32" s="10">
        <f t="shared" si="0"/>
        <v>18.8</v>
      </c>
      <c r="C32" s="10">
        <f t="shared" si="1"/>
        <v>18.8</v>
      </c>
      <c r="D32" s="10">
        <f t="shared" si="2"/>
        <v>18.8</v>
      </c>
      <c r="E32" s="10">
        <f t="shared" si="3"/>
        <v>19</v>
      </c>
    </row>
    <row r="33" spans="1:10" x14ac:dyDescent="0.2">
      <c r="A33" s="6">
        <v>272</v>
      </c>
      <c r="B33" s="10">
        <f t="shared" si="0"/>
        <v>6.8000000000000007</v>
      </c>
      <c r="C33" s="10">
        <f t="shared" si="1"/>
        <v>6.8</v>
      </c>
      <c r="D33" s="10">
        <f t="shared" si="2"/>
        <v>6.8</v>
      </c>
      <c r="E33" s="10">
        <f t="shared" si="3"/>
        <v>7</v>
      </c>
    </row>
    <row r="34" spans="1:10" x14ac:dyDescent="0.2">
      <c r="A34" s="6">
        <v>484</v>
      </c>
      <c r="B34" s="10">
        <f t="shared" si="0"/>
        <v>12.100000000000001</v>
      </c>
      <c r="C34" s="10">
        <f t="shared" si="1"/>
        <v>12.1</v>
      </c>
      <c r="D34" s="10">
        <f t="shared" si="2"/>
        <v>12.1</v>
      </c>
      <c r="E34" s="10">
        <f t="shared" si="3"/>
        <v>12</v>
      </c>
    </row>
    <row r="35" spans="1:10" x14ac:dyDescent="0.2">
      <c r="A35" s="6">
        <v>933</v>
      </c>
      <c r="B35" s="10">
        <f t="shared" si="0"/>
        <v>23.325000000000003</v>
      </c>
      <c r="C35" s="10">
        <f t="shared" si="1"/>
        <v>23.33</v>
      </c>
      <c r="D35" s="10">
        <f t="shared" si="2"/>
        <v>23.3</v>
      </c>
      <c r="E35" s="10">
        <f t="shared" si="3"/>
        <v>23</v>
      </c>
    </row>
    <row r="36" spans="1:10" x14ac:dyDescent="0.2">
      <c r="A36" s="6">
        <v>43</v>
      </c>
      <c r="B36" s="10">
        <f t="shared" si="0"/>
        <v>1.075</v>
      </c>
      <c r="C36" s="10">
        <f t="shared" si="1"/>
        <v>1.08</v>
      </c>
      <c r="D36" s="10">
        <f t="shared" si="2"/>
        <v>1.1000000000000001</v>
      </c>
      <c r="E36" s="10">
        <f t="shared" si="3"/>
        <v>1</v>
      </c>
    </row>
    <row r="38" spans="1:10" x14ac:dyDescent="0.2">
      <c r="A38" t="s">
        <v>15</v>
      </c>
      <c r="B38" s="11">
        <f>SUM(B22:B36)</f>
        <v>191.07500000000005</v>
      </c>
      <c r="C38" s="11">
        <f t="shared" ref="C38:E38" si="4">SUM(C22:C36)</f>
        <v>191.12000000000003</v>
      </c>
      <c r="D38" s="11">
        <f t="shared" si="4"/>
        <v>191.10000000000002</v>
      </c>
      <c r="E38" s="11">
        <f t="shared" si="4"/>
        <v>191</v>
      </c>
      <c r="F38" s="11" t="s">
        <v>22</v>
      </c>
    </row>
    <row r="42" spans="1:10" ht="19" x14ac:dyDescent="0.25">
      <c r="A42" s="4" t="s">
        <v>23</v>
      </c>
      <c r="B42" s="4" t="s">
        <v>24</v>
      </c>
    </row>
    <row r="43" spans="1:10" ht="17" thickBot="1" x14ac:dyDescent="0.25"/>
    <row r="44" spans="1:10" ht="17" thickBot="1" x14ac:dyDescent="0.25">
      <c r="A44" s="17" t="s">
        <v>30</v>
      </c>
      <c r="B44" s="18">
        <v>1</v>
      </c>
      <c r="C44" s="19" t="s">
        <v>8</v>
      </c>
      <c r="D44" s="20">
        <v>1.07</v>
      </c>
      <c r="J44" s="12" t="e">
        <f>B50/#REF!*1000</f>
        <v>#REF!</v>
      </c>
    </row>
    <row r="45" spans="1:10" x14ac:dyDescent="0.2">
      <c r="E45" s="7"/>
    </row>
    <row r="46" spans="1:10" x14ac:dyDescent="0.2">
      <c r="A46" s="3" t="s">
        <v>36</v>
      </c>
      <c r="E46" s="7"/>
    </row>
    <row r="47" spans="1:10" s="8" customFormat="1" ht="64" x14ac:dyDescent="0.2">
      <c r="A47" s="14" t="s">
        <v>28</v>
      </c>
      <c r="B47" s="14" t="s">
        <v>33</v>
      </c>
      <c r="C47" s="8" t="s">
        <v>5</v>
      </c>
      <c r="D47" s="8" t="s">
        <v>31</v>
      </c>
    </row>
    <row r="48" spans="1:10" x14ac:dyDescent="0.2">
      <c r="A48" s="3" t="s">
        <v>25</v>
      </c>
      <c r="B48" s="15">
        <v>1.99</v>
      </c>
      <c r="C48" s="21">
        <f>B48*$D$44</f>
        <v>2.1293000000000002</v>
      </c>
      <c r="D48" s="10">
        <f>ROUND(C48,1)</f>
        <v>2.1</v>
      </c>
      <c r="G48" s="8"/>
    </row>
    <row r="49" spans="1:7" x14ac:dyDescent="0.2">
      <c r="A49" s="3" t="s">
        <v>26</v>
      </c>
      <c r="B49" s="15">
        <v>1.35</v>
      </c>
      <c r="C49" s="21">
        <f>B49*$D$44</f>
        <v>1.4445000000000001</v>
      </c>
      <c r="D49" s="10">
        <f t="shared" ref="D49:D50" si="5">ROUND(C49,1)</f>
        <v>1.4</v>
      </c>
      <c r="G49" s="8"/>
    </row>
    <row r="50" spans="1:7" x14ac:dyDescent="0.2">
      <c r="A50" s="3" t="s">
        <v>27</v>
      </c>
      <c r="B50" s="15">
        <v>3.5</v>
      </c>
      <c r="C50" s="21">
        <f>B50*$D$44</f>
        <v>3.7450000000000001</v>
      </c>
      <c r="D50" s="10">
        <f t="shared" si="5"/>
        <v>3.7</v>
      </c>
      <c r="G50" s="8"/>
    </row>
    <row r="51" spans="1:7" x14ac:dyDescent="0.2">
      <c r="A51" s="3"/>
      <c r="B51" s="15"/>
      <c r="C51" s="15"/>
      <c r="D51" s="15"/>
      <c r="G51" s="8"/>
    </row>
    <row r="52" spans="1:7" x14ac:dyDescent="0.2">
      <c r="B52" t="s">
        <v>15</v>
      </c>
      <c r="C52">
        <f>SUM(C48:C50)</f>
        <v>7.3188000000000004</v>
      </c>
      <c r="D52">
        <f>SUM(D48:D50)</f>
        <v>7.2</v>
      </c>
      <c r="F52" s="8"/>
      <c r="G52" s="8"/>
    </row>
    <row r="53" spans="1:7" x14ac:dyDescent="0.2">
      <c r="F53" s="8"/>
      <c r="G53" s="8"/>
    </row>
    <row r="55" spans="1:7" x14ac:dyDescent="0.2">
      <c r="A55" s="3" t="s">
        <v>35</v>
      </c>
      <c r="B55" s="3"/>
      <c r="C55" s="3"/>
    </row>
    <row r="56" spans="1:7" ht="48" x14ac:dyDescent="0.2">
      <c r="A56" s="14" t="s">
        <v>28</v>
      </c>
      <c r="B56" s="14" t="s">
        <v>34</v>
      </c>
      <c r="C56" s="8" t="s">
        <v>29</v>
      </c>
      <c r="D56" s="8" t="s">
        <v>32</v>
      </c>
    </row>
    <row r="57" spans="1:7" x14ac:dyDescent="0.2">
      <c r="A57" s="3" t="s">
        <v>25</v>
      </c>
      <c r="B57" s="16">
        <v>7.3</v>
      </c>
      <c r="C57" s="13">
        <f>B57/$D$44</f>
        <v>6.8224299065420553</v>
      </c>
      <c r="D57" s="13">
        <f>ROUND(C57,2)</f>
        <v>6.82</v>
      </c>
    </row>
    <row r="58" spans="1:7" x14ac:dyDescent="0.2">
      <c r="A58" s="3" t="s">
        <v>26</v>
      </c>
      <c r="B58" s="16">
        <v>4.5</v>
      </c>
      <c r="C58" s="13">
        <f t="shared" ref="C58:C59" si="6">B58/$D$44</f>
        <v>4.2056074766355138</v>
      </c>
      <c r="D58" s="13">
        <f t="shared" ref="D58:D59" si="7">ROUND(C58,2)</f>
        <v>4.21</v>
      </c>
    </row>
    <row r="59" spans="1:7" x14ac:dyDescent="0.2">
      <c r="A59" s="3" t="s">
        <v>27</v>
      </c>
      <c r="B59" s="16">
        <v>6.5</v>
      </c>
      <c r="C59" s="13">
        <f t="shared" si="6"/>
        <v>6.0747663551401869</v>
      </c>
      <c r="D59" s="13">
        <f t="shared" si="7"/>
        <v>6.07</v>
      </c>
    </row>
    <row r="61" spans="1:7" x14ac:dyDescent="0.2">
      <c r="B61" t="s">
        <v>15</v>
      </c>
      <c r="C61" s="9">
        <f>SUM(C57:C59)</f>
        <v>17.102803738317757</v>
      </c>
      <c r="D61" s="9">
        <f>SUM(D57:D59)</f>
        <v>17.100000000000001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Gemuese_Ausgangslage</vt:lpstr>
      <vt:lpstr>Gemuese_Loesung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Nezel</dc:creator>
  <cp:lastModifiedBy>Cristina Nezel</cp:lastModifiedBy>
  <dcterms:created xsi:type="dcterms:W3CDTF">2017-01-08T17:56:51Z</dcterms:created>
  <dcterms:modified xsi:type="dcterms:W3CDTF">2017-01-18T14:34:31Z</dcterms:modified>
</cp:coreProperties>
</file>