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zel\Documents\Jahr2015-16\03-Januar-Excel\WENN\02_WENN\"/>
    </mc:Choice>
  </mc:AlternateContent>
  <bookViews>
    <workbookView xWindow="-12" yWindow="-12" windowWidth="12240" windowHeight="9048"/>
  </bookViews>
  <sheets>
    <sheet name="wennzusammenfassung_Ausgangslag" sheetId="4" r:id="rId1"/>
    <sheet name="BEWERTUNG" sheetId="2" state="hidden" r:id="rId2"/>
  </sheets>
  <calcPr calcId="162913"/>
</workbook>
</file>

<file path=xl/calcChain.xml><?xml version="1.0" encoding="utf-8"?>
<calcChain xmlns="http://schemas.openxmlformats.org/spreadsheetml/2006/main">
  <c r="I61" i="4" l="1"/>
  <c r="I62" i="4"/>
  <c r="I63" i="4"/>
  <c r="G63" i="4" s="1"/>
  <c r="I64" i="4"/>
  <c r="G64" i="4" s="1"/>
  <c r="I60" i="4"/>
  <c r="I43" i="4"/>
  <c r="I44" i="4"/>
  <c r="I45" i="4"/>
  <c r="I46" i="4"/>
  <c r="I47" i="4"/>
  <c r="I25" i="4"/>
  <c r="I26" i="4"/>
  <c r="I27" i="4"/>
  <c r="G27" i="4" s="1"/>
  <c r="I28" i="4"/>
  <c r="G28" i="4" s="1"/>
  <c r="I29" i="4"/>
  <c r="I24" i="4"/>
  <c r="G46" i="4"/>
  <c r="G47" i="4"/>
  <c r="G43" i="4"/>
  <c r="G26" i="4"/>
  <c r="G24" i="4"/>
  <c r="I11" i="4"/>
  <c r="I12" i="4"/>
  <c r="I13" i="4"/>
  <c r="I14" i="4"/>
  <c r="G14" i="4" s="1"/>
  <c r="H10" i="4"/>
  <c r="I10" i="4" s="1"/>
  <c r="G10" i="4" s="1"/>
  <c r="I8" i="4"/>
  <c r="H11" i="4"/>
  <c r="H12" i="4"/>
  <c r="H13" i="4"/>
  <c r="H14" i="4"/>
  <c r="G11" i="4"/>
  <c r="G12" i="4"/>
  <c r="G13" i="4"/>
  <c r="G25" i="4"/>
  <c r="G29" i="4"/>
  <c r="G44" i="4"/>
  <c r="G45" i="4"/>
  <c r="G60" i="4"/>
  <c r="G61" i="4"/>
  <c r="G62" i="4"/>
  <c r="G79" i="4"/>
  <c r="G80" i="4"/>
  <c r="G81" i="4"/>
  <c r="G82" i="4"/>
  <c r="G83" i="4"/>
  <c r="G88" i="4" l="1"/>
  <c r="F24" i="4"/>
  <c r="F29" i="4"/>
  <c r="F28" i="4"/>
  <c r="F27" i="4"/>
  <c r="F26" i="4"/>
  <c r="F25" i="4"/>
  <c r="F43" i="4"/>
  <c r="F47" i="4"/>
  <c r="F46" i="4"/>
  <c r="F45" i="4"/>
  <c r="F44" i="4"/>
  <c r="F83" i="4"/>
  <c r="F82" i="4"/>
  <c r="F81" i="4"/>
  <c r="F80" i="4"/>
  <c r="F79" i="4"/>
  <c r="F64" i="4"/>
  <c r="F63" i="4"/>
  <c r="F62" i="4"/>
  <c r="F61" i="4"/>
  <c r="F60" i="4"/>
  <c r="F88" i="4"/>
  <c r="C5" i="2"/>
  <c r="C4" i="2"/>
  <c r="C7" i="2" l="1"/>
  <c r="F90" i="4"/>
  <c r="C10" i="2" s="1"/>
</calcChain>
</file>

<file path=xl/sharedStrings.xml><?xml version="1.0" encoding="utf-8"?>
<sst xmlns="http://schemas.openxmlformats.org/spreadsheetml/2006/main" count="49" uniqueCount="26">
  <si>
    <t>Wenn-Dann-Sonst</t>
  </si>
  <si>
    <t>Anzahl</t>
  </si>
  <si>
    <t>Preis/Stück</t>
  </si>
  <si>
    <t>Rabatt in %</t>
  </si>
  <si>
    <t>Rabatt in CHF pro Stück</t>
  </si>
  <si>
    <t>Verschachtelte WENN-Funktion</t>
  </si>
  <si>
    <t>Wenn-Und-Dann-Sonst</t>
  </si>
  <si>
    <t>Rabatt</t>
  </si>
  <si>
    <t>Wenn-Oder-Dann-Sonst</t>
  </si>
  <si>
    <t>Wenn-Oder-Und-Dann-Sonst</t>
  </si>
  <si>
    <t>Code</t>
  </si>
  <si>
    <t>S</t>
  </si>
  <si>
    <t>Wenn Anzahl*Preis/Stück grösser als 5500 und Anzahl grösser als 5, oder Code = S, dann gebe 9% Rabatt, sonst 4%</t>
  </si>
  <si>
    <t>Wenn Anzahl*Preis/Stück grösser gleich 4000 oder Anzahl grösser als 5, dann gebe 8% Rabatt, sonst 5%</t>
  </si>
  <si>
    <t>NOTE</t>
  </si>
  <si>
    <t>Name:</t>
  </si>
  <si>
    <t>Vorname</t>
  </si>
  <si>
    <t>Anzahl Punkte:</t>
  </si>
  <si>
    <t>TOT Punkte</t>
  </si>
  <si>
    <t>Note</t>
  </si>
  <si>
    <t>Rabatt in CHF</t>
  </si>
  <si>
    <t>WENN Brutto grösser als 6000, dann gebe 5% Rabatt, sonst 4%</t>
  </si>
  <si>
    <t>WENN Brutto kleiner 2000 ist, dann geben Sie 2% Rabatt</t>
  </si>
  <si>
    <t>WENN Brutto zwischen 2'000 und 10'000 dann geben Sie 4% Rabatt</t>
  </si>
  <si>
    <t>WENN Brutto grösser als 10'000 ist, dann geben Sie 6% Rabatt</t>
  </si>
  <si>
    <t>WENN Brutto grösser als 6000 und Anzahl grösser als 5, dann gebe 10% Rabatt, sonst 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</si>
</sst>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CHF-1407]\ * #,##0.00_ ;_ [$CHF-1407]\ * \-#,##0.00_ ;_ [$CHF-1407]\ * &quot;-&quot;??_ ;_ @_ "/>
    <numFmt numFmtId="165" formatCode="_-[$CHF-1407]\ * #,##0.00_-;\-[$CHF-1407]\ * #,##0.00_-;_-[$CHF-1407]\ * &quot;-&quot;??_-;_-@_-"/>
  </numFmts>
  <fonts count="9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4" fillId="0" borderId="3" xfId="0" applyFont="1" applyBorder="1"/>
    <xf numFmtId="0" fontId="4" fillId="0" borderId="6" xfId="0" applyFont="1" applyBorder="1"/>
    <xf numFmtId="10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0" fontId="0" fillId="0" borderId="0" xfId="0" applyNumberFormat="1"/>
    <xf numFmtId="10" fontId="0" fillId="0" borderId="0" xfId="0" applyNumberFormat="1" applyAlignment="1">
      <alignment horizontal="right"/>
    </xf>
    <xf numFmtId="0" fontId="0" fillId="0" borderId="7" xfId="0" applyBorder="1" applyAlignment="1">
      <alignment horizontal="right"/>
    </xf>
    <xf numFmtId="10" fontId="0" fillId="0" borderId="7" xfId="0" applyNumberFormat="1" applyBorder="1" applyAlignment="1">
      <alignment horizontal="right"/>
    </xf>
    <xf numFmtId="0" fontId="0" fillId="0" borderId="7" xfId="0" applyBorder="1"/>
    <xf numFmtId="10" fontId="0" fillId="0" borderId="7" xfId="0" applyNumberFormat="1" applyBorder="1"/>
    <xf numFmtId="164" fontId="0" fillId="0" borderId="7" xfId="0" applyNumberFormat="1" applyBorder="1"/>
    <xf numFmtId="0" fontId="6" fillId="0" borderId="0" xfId="0" applyFont="1"/>
    <xf numFmtId="0" fontId="7" fillId="0" borderId="0" xfId="0" applyFont="1" applyBorder="1" applyAlignment="1"/>
    <xf numFmtId="0" fontId="8" fillId="0" borderId="0" xfId="0" applyFont="1" applyProtection="1">
      <protection hidden="1"/>
    </xf>
    <xf numFmtId="165" fontId="8" fillId="0" borderId="0" xfId="0" applyNumberFormat="1" applyFont="1" applyProtection="1">
      <protection hidden="1"/>
    </xf>
    <xf numFmtId="0" fontId="5" fillId="0" borderId="0" xfId="0" applyFo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showGridLines="0" tabSelected="1" workbookViewId="0">
      <selection activeCell="G1" sqref="G1:L1048576"/>
    </sheetView>
  </sheetViews>
  <sheetFormatPr baseColWidth="10" defaultRowHeight="13.2" x14ac:dyDescent="0.25"/>
  <cols>
    <col min="2" max="2" width="13.5546875" customWidth="1"/>
    <col min="3" max="3" width="13.33203125" bestFit="1" customWidth="1"/>
    <col min="4" max="4" width="13.33203125" style="13" bestFit="1" customWidth="1"/>
    <col min="5" max="5" width="21.5546875" bestFit="1" customWidth="1"/>
    <col min="6" max="7" width="3.6640625" style="24" customWidth="1"/>
    <col min="8" max="8" width="11.44140625" style="20" hidden="1" customWidth="1"/>
    <col min="9" max="9" width="16" style="20" hidden="1" customWidth="1"/>
    <col min="10" max="11" width="0" style="20" hidden="1" customWidth="1"/>
    <col min="12" max="12" width="11.5546875" style="20"/>
  </cols>
  <sheetData>
    <row r="1" spans="2:10" x14ac:dyDescent="0.25">
      <c r="D1"/>
      <c r="H1" s="22"/>
      <c r="I1" s="22"/>
    </row>
    <row r="2" spans="2:10" ht="17.25" customHeight="1" x14ac:dyDescent="0.3">
      <c r="D2"/>
      <c r="H2" s="22"/>
      <c r="I2" s="22"/>
      <c r="J2" s="21"/>
    </row>
    <row r="3" spans="2:10" ht="19.5" customHeight="1" x14ac:dyDescent="0.25">
      <c r="D3"/>
      <c r="H3" s="22"/>
      <c r="I3" s="22"/>
    </row>
    <row r="4" spans="2:10" x14ac:dyDescent="0.25">
      <c r="D4"/>
      <c r="H4" s="22"/>
      <c r="I4" s="22"/>
    </row>
    <row r="5" spans="2:10" x14ac:dyDescent="0.25">
      <c r="H5" s="22"/>
      <c r="I5" s="22"/>
    </row>
    <row r="6" spans="2:10" ht="24.6" x14ac:dyDescent="0.4">
      <c r="B6" s="1" t="s">
        <v>0</v>
      </c>
      <c r="H6" s="22"/>
      <c r="I6" s="22"/>
    </row>
    <row r="7" spans="2:10" x14ac:dyDescent="0.25">
      <c r="H7" s="22"/>
      <c r="I7" s="22"/>
    </row>
    <row r="8" spans="2:10" x14ac:dyDescent="0.25">
      <c r="B8" s="15" t="s">
        <v>1</v>
      </c>
      <c r="C8" s="15" t="s">
        <v>2</v>
      </c>
      <c r="D8" s="16" t="s">
        <v>3</v>
      </c>
      <c r="E8" s="15" t="s">
        <v>20</v>
      </c>
      <c r="H8" s="22" t="s">
        <v>3</v>
      </c>
      <c r="I8" s="22" t="str">
        <f>E8</f>
        <v>Rabatt in CHF</v>
      </c>
    </row>
    <row r="9" spans="2:10" x14ac:dyDescent="0.25">
      <c r="B9" s="17"/>
      <c r="C9" s="17"/>
      <c r="D9" s="18"/>
      <c r="E9" s="17"/>
      <c r="H9" s="22"/>
      <c r="I9" s="22"/>
    </row>
    <row r="10" spans="2:10" x14ac:dyDescent="0.25">
      <c r="B10" s="17">
        <v>4</v>
      </c>
      <c r="C10" s="19">
        <v>1245</v>
      </c>
      <c r="D10" s="11"/>
      <c r="E10" s="12"/>
      <c r="G10" s="24" t="str">
        <f t="shared" ref="F10:G14" si="0">IF(E10=I10,"OK","")</f>
        <v/>
      </c>
      <c r="H10" s="22">
        <f>IF(B10*C10&gt;6000,5%,4%)</f>
        <v>0.04</v>
      </c>
      <c r="I10" s="23">
        <f>B10*C10*H10</f>
        <v>199.20000000000002</v>
      </c>
    </row>
    <row r="11" spans="2:10" x14ac:dyDescent="0.25">
      <c r="B11" s="17">
        <v>6</v>
      </c>
      <c r="C11" s="19">
        <v>945</v>
      </c>
      <c r="D11" s="11"/>
      <c r="E11" s="12"/>
      <c r="G11" s="24" t="str">
        <f t="shared" si="0"/>
        <v/>
      </c>
      <c r="H11" s="22">
        <f t="shared" ref="H11:H14" si="1">IF(B11*C11&gt;6000,5%,4%)</f>
        <v>0.04</v>
      </c>
      <c r="I11" s="23">
        <f t="shared" ref="I11:I14" si="2">B11*C11*H11</f>
        <v>226.8</v>
      </c>
    </row>
    <row r="12" spans="2:10" x14ac:dyDescent="0.25">
      <c r="B12" s="17">
        <v>2</v>
      </c>
      <c r="C12" s="19">
        <v>623</v>
      </c>
      <c r="D12" s="11"/>
      <c r="E12" s="12"/>
      <c r="G12" s="24" t="str">
        <f t="shared" si="0"/>
        <v/>
      </c>
      <c r="H12" s="22">
        <f t="shared" si="1"/>
        <v>0.04</v>
      </c>
      <c r="I12" s="23">
        <f t="shared" si="2"/>
        <v>49.84</v>
      </c>
    </row>
    <row r="13" spans="2:10" x14ac:dyDescent="0.25">
      <c r="B13" s="17">
        <v>9</v>
      </c>
      <c r="C13" s="19">
        <v>1425</v>
      </c>
      <c r="D13" s="11"/>
      <c r="E13" s="12"/>
      <c r="G13" s="24" t="str">
        <f t="shared" si="0"/>
        <v/>
      </c>
      <c r="H13" s="22">
        <f t="shared" si="1"/>
        <v>0.05</v>
      </c>
      <c r="I13" s="23">
        <f t="shared" si="2"/>
        <v>641.25</v>
      </c>
    </row>
    <row r="14" spans="2:10" x14ac:dyDescent="0.25">
      <c r="B14" s="17">
        <v>7</v>
      </c>
      <c r="C14" s="19">
        <v>1934</v>
      </c>
      <c r="D14" s="11"/>
      <c r="E14" s="12"/>
      <c r="G14" s="24" t="str">
        <f t="shared" si="0"/>
        <v/>
      </c>
      <c r="H14" s="22">
        <f t="shared" si="1"/>
        <v>0.05</v>
      </c>
      <c r="I14" s="23">
        <f t="shared" si="2"/>
        <v>676.90000000000009</v>
      </c>
    </row>
    <row r="15" spans="2:10" x14ac:dyDescent="0.25">
      <c r="H15" s="22"/>
      <c r="I15" s="22"/>
    </row>
    <row r="16" spans="2:10" x14ac:dyDescent="0.25">
      <c r="B16" t="s">
        <v>21</v>
      </c>
      <c r="H16" s="22"/>
      <c r="I16" s="22"/>
    </row>
    <row r="17" spans="2:9" x14ac:dyDescent="0.25">
      <c r="H17" s="22"/>
      <c r="I17" s="22"/>
    </row>
    <row r="18" spans="2:9" x14ac:dyDescent="0.25">
      <c r="H18" s="22"/>
      <c r="I18" s="22"/>
    </row>
    <row r="19" spans="2:9" x14ac:dyDescent="0.25">
      <c r="H19" s="22"/>
      <c r="I19" s="22"/>
    </row>
    <row r="20" spans="2:9" ht="24.6" x14ac:dyDescent="0.4">
      <c r="B20" s="1" t="s">
        <v>5</v>
      </c>
      <c r="H20" s="22"/>
      <c r="I20" s="22"/>
    </row>
    <row r="21" spans="2:9" x14ac:dyDescent="0.25">
      <c r="H21" s="22"/>
      <c r="I21" s="22"/>
    </row>
    <row r="22" spans="2:9" x14ac:dyDescent="0.25">
      <c r="B22" s="2" t="s">
        <v>1</v>
      </c>
      <c r="C22" s="2" t="s">
        <v>2</v>
      </c>
      <c r="D22" s="14" t="s">
        <v>3</v>
      </c>
      <c r="E22" s="2" t="s">
        <v>20</v>
      </c>
      <c r="H22" s="22" t="s">
        <v>3</v>
      </c>
      <c r="I22" s="22" t="s">
        <v>4</v>
      </c>
    </row>
    <row r="23" spans="2:9" x14ac:dyDescent="0.25">
      <c r="H23" s="22"/>
      <c r="I23" s="22"/>
    </row>
    <row r="24" spans="2:9" x14ac:dyDescent="0.25">
      <c r="B24" s="17">
        <v>4</v>
      </c>
      <c r="C24" s="19">
        <v>1245</v>
      </c>
      <c r="D24" s="11"/>
      <c r="E24" s="12"/>
      <c r="F24" s="24" t="str">
        <f t="shared" ref="F24:G29" si="3">IF(D24=H24,"OK","")</f>
        <v/>
      </c>
      <c r="G24" s="24" t="str">
        <f t="shared" si="3"/>
        <v/>
      </c>
      <c r="H24" s="22">
        <v>0.04</v>
      </c>
      <c r="I24" s="23">
        <f>B24*C24*H24</f>
        <v>199.20000000000002</v>
      </c>
    </row>
    <row r="25" spans="2:9" x14ac:dyDescent="0.25">
      <c r="B25" s="17">
        <v>6</v>
      </c>
      <c r="C25" s="19">
        <v>945</v>
      </c>
      <c r="D25" s="11"/>
      <c r="E25" s="12"/>
      <c r="F25" s="24" t="str">
        <f t="shared" si="3"/>
        <v/>
      </c>
      <c r="G25" s="24" t="str">
        <f t="shared" si="3"/>
        <v/>
      </c>
      <c r="H25" s="22">
        <v>0.04</v>
      </c>
      <c r="I25" s="23">
        <f t="shared" ref="I25:I29" si="4">B25*C25*H25</f>
        <v>226.8</v>
      </c>
    </row>
    <row r="26" spans="2:9" x14ac:dyDescent="0.25">
      <c r="B26" s="17">
        <v>2</v>
      </c>
      <c r="C26" s="19">
        <v>623</v>
      </c>
      <c r="D26" s="11"/>
      <c r="E26" s="12"/>
      <c r="F26" s="24" t="str">
        <f t="shared" si="3"/>
        <v/>
      </c>
      <c r="G26" s="24" t="str">
        <f t="shared" si="3"/>
        <v/>
      </c>
      <c r="H26" s="22">
        <v>0.02</v>
      </c>
      <c r="I26" s="23">
        <f t="shared" si="4"/>
        <v>24.92</v>
      </c>
    </row>
    <row r="27" spans="2:9" x14ac:dyDescent="0.25">
      <c r="B27" s="17">
        <v>9</v>
      </c>
      <c r="C27" s="19">
        <v>1425</v>
      </c>
      <c r="D27" s="11"/>
      <c r="E27" s="12"/>
      <c r="F27" s="24" t="str">
        <f t="shared" si="3"/>
        <v/>
      </c>
      <c r="G27" s="24" t="str">
        <f t="shared" si="3"/>
        <v/>
      </c>
      <c r="H27" s="22">
        <v>0.06</v>
      </c>
      <c r="I27" s="23">
        <f t="shared" si="4"/>
        <v>769.5</v>
      </c>
    </row>
    <row r="28" spans="2:9" x14ac:dyDescent="0.25">
      <c r="B28" s="17">
        <v>7</v>
      </c>
      <c r="C28" s="19">
        <v>1934</v>
      </c>
      <c r="D28" s="11"/>
      <c r="E28" s="12"/>
      <c r="F28" s="24" t="str">
        <f t="shared" si="3"/>
        <v/>
      </c>
      <c r="G28" s="24" t="str">
        <f t="shared" si="3"/>
        <v/>
      </c>
      <c r="H28" s="22">
        <v>0.06</v>
      </c>
      <c r="I28" s="23">
        <f t="shared" si="4"/>
        <v>812.28</v>
      </c>
    </row>
    <row r="29" spans="2:9" x14ac:dyDescent="0.25">
      <c r="B29" s="17">
        <v>20</v>
      </c>
      <c r="C29" s="19">
        <v>2000</v>
      </c>
      <c r="D29" s="11"/>
      <c r="E29" s="12"/>
      <c r="F29" s="24" t="str">
        <f t="shared" si="3"/>
        <v/>
      </c>
      <c r="G29" s="24" t="str">
        <f t="shared" si="3"/>
        <v/>
      </c>
      <c r="H29" s="22">
        <v>0.06</v>
      </c>
      <c r="I29" s="23">
        <f t="shared" si="4"/>
        <v>2400</v>
      </c>
    </row>
    <row r="30" spans="2:9" x14ac:dyDescent="0.25">
      <c r="H30" s="22"/>
      <c r="I30" s="22"/>
    </row>
    <row r="31" spans="2:9" x14ac:dyDescent="0.25">
      <c r="H31" s="22"/>
      <c r="I31" s="22"/>
    </row>
    <row r="32" spans="2:9" x14ac:dyDescent="0.25">
      <c r="B32" t="s">
        <v>22</v>
      </c>
      <c r="H32" s="22"/>
      <c r="I32" s="22"/>
    </row>
    <row r="33" spans="1:9" x14ac:dyDescent="0.25">
      <c r="B33" t="s">
        <v>23</v>
      </c>
      <c r="H33" s="22"/>
      <c r="I33" s="22"/>
    </row>
    <row r="34" spans="1:9" x14ac:dyDescent="0.25">
      <c r="B34" t="s">
        <v>24</v>
      </c>
      <c r="H34" s="22"/>
      <c r="I34" s="22"/>
    </row>
    <row r="35" spans="1:9" x14ac:dyDescent="0.25">
      <c r="H35" s="22"/>
      <c r="I35" s="22"/>
    </row>
    <row r="36" spans="1:9" x14ac:dyDescent="0.25">
      <c r="A36" s="3"/>
      <c r="B36" s="4"/>
      <c r="H36" s="22"/>
      <c r="I36" s="22"/>
    </row>
    <row r="37" spans="1:9" x14ac:dyDescent="0.25">
      <c r="H37" s="22"/>
      <c r="I37" s="22"/>
    </row>
    <row r="38" spans="1:9" x14ac:dyDescent="0.25">
      <c r="H38" s="22"/>
      <c r="I38" s="22"/>
    </row>
    <row r="39" spans="1:9" ht="24.6" x14ac:dyDescent="0.4">
      <c r="B39" s="1" t="s">
        <v>6</v>
      </c>
      <c r="H39" s="22"/>
      <c r="I39" s="22"/>
    </row>
    <row r="40" spans="1:9" x14ac:dyDescent="0.25">
      <c r="H40" s="22"/>
      <c r="I40" s="22"/>
    </row>
    <row r="41" spans="1:9" x14ac:dyDescent="0.25">
      <c r="B41" s="15" t="s">
        <v>1</v>
      </c>
      <c r="C41" s="15" t="s">
        <v>2</v>
      </c>
      <c r="D41" s="16" t="s">
        <v>7</v>
      </c>
      <c r="E41" s="15" t="s">
        <v>20</v>
      </c>
      <c r="H41" s="22" t="s">
        <v>7</v>
      </c>
      <c r="I41" s="22" t="s">
        <v>4</v>
      </c>
    </row>
    <row r="42" spans="1:9" x14ac:dyDescent="0.25">
      <c r="B42" s="17"/>
      <c r="C42" s="17"/>
      <c r="D42" s="18"/>
      <c r="E42" s="17"/>
      <c r="H42" s="22"/>
      <c r="I42" s="22"/>
    </row>
    <row r="43" spans="1:9" x14ac:dyDescent="0.25">
      <c r="B43" s="17">
        <v>4</v>
      </c>
      <c r="C43" s="19">
        <v>1245</v>
      </c>
      <c r="D43" s="11"/>
      <c r="E43" s="12"/>
      <c r="F43" s="24" t="str">
        <f t="shared" ref="F43:G47" si="5">IF(D43=H43,"OK","")</f>
        <v/>
      </c>
      <c r="G43" s="24" t="str">
        <f>IF(E43=I43,"OK","")</f>
        <v/>
      </c>
      <c r="H43" s="22">
        <v>0.06</v>
      </c>
      <c r="I43" s="23">
        <f>B43*C43*H43</f>
        <v>298.8</v>
      </c>
    </row>
    <row r="44" spans="1:9" x14ac:dyDescent="0.25">
      <c r="B44" s="17">
        <v>6</v>
      </c>
      <c r="C44" s="19">
        <v>945</v>
      </c>
      <c r="D44" s="11"/>
      <c r="E44" s="12"/>
      <c r="F44" s="24" t="str">
        <f t="shared" si="5"/>
        <v/>
      </c>
      <c r="G44" s="24" t="str">
        <f t="shared" si="5"/>
        <v/>
      </c>
      <c r="H44" s="22">
        <v>0.06</v>
      </c>
      <c r="I44" s="23">
        <f t="shared" ref="I44:I47" si="6">B44*C44*H44</f>
        <v>340.2</v>
      </c>
    </row>
    <row r="45" spans="1:9" x14ac:dyDescent="0.25">
      <c r="B45" s="17">
        <v>2</v>
      </c>
      <c r="C45" s="19">
        <v>623</v>
      </c>
      <c r="D45" s="11"/>
      <c r="E45" s="12"/>
      <c r="F45" s="24" t="str">
        <f t="shared" si="5"/>
        <v/>
      </c>
      <c r="G45" s="24" t="str">
        <f t="shared" si="5"/>
        <v/>
      </c>
      <c r="H45" s="22">
        <v>0.06</v>
      </c>
      <c r="I45" s="23">
        <f t="shared" si="6"/>
        <v>74.759999999999991</v>
      </c>
    </row>
    <row r="46" spans="1:9" x14ac:dyDescent="0.25">
      <c r="B46" s="17">
        <v>9</v>
      </c>
      <c r="C46" s="19">
        <v>1425</v>
      </c>
      <c r="D46" s="11"/>
      <c r="E46" s="12"/>
      <c r="F46" s="24" t="str">
        <f t="shared" si="5"/>
        <v/>
      </c>
      <c r="G46" s="24" t="str">
        <f>IF(E46=I46,"OK","")</f>
        <v/>
      </c>
      <c r="H46" s="22">
        <v>0.1</v>
      </c>
      <c r="I46" s="23">
        <f t="shared" si="6"/>
        <v>1282.5</v>
      </c>
    </row>
    <row r="47" spans="1:9" x14ac:dyDescent="0.25">
      <c r="B47" s="17">
        <v>7</v>
      </c>
      <c r="C47" s="19">
        <v>1934</v>
      </c>
      <c r="D47" s="11"/>
      <c r="E47" s="12"/>
      <c r="F47" s="24" t="str">
        <f t="shared" si="5"/>
        <v/>
      </c>
      <c r="G47" s="24" t="str">
        <f t="shared" si="5"/>
        <v/>
      </c>
      <c r="H47" s="22">
        <v>0.1</v>
      </c>
      <c r="I47" s="23">
        <f t="shared" si="6"/>
        <v>1353.8000000000002</v>
      </c>
    </row>
    <row r="48" spans="1:9" x14ac:dyDescent="0.25">
      <c r="H48" s="22"/>
      <c r="I48" s="22"/>
    </row>
    <row r="49" spans="2:9" x14ac:dyDescent="0.25">
      <c r="B49" t="s">
        <v>25</v>
      </c>
      <c r="H49" s="22"/>
      <c r="I49" s="22"/>
    </row>
    <row r="50" spans="2:9" x14ac:dyDescent="0.25">
      <c r="H50" s="22"/>
      <c r="I50" s="22"/>
    </row>
    <row r="51" spans="2:9" x14ac:dyDescent="0.25">
      <c r="H51" s="22"/>
      <c r="I51" s="22"/>
    </row>
    <row r="52" spans="2:9" x14ac:dyDescent="0.25">
      <c r="H52" s="22"/>
      <c r="I52" s="22"/>
    </row>
    <row r="53" spans="2:9" x14ac:dyDescent="0.25">
      <c r="H53" s="22"/>
      <c r="I53" s="22"/>
    </row>
    <row r="54" spans="2:9" x14ac:dyDescent="0.25">
      <c r="H54" s="22"/>
      <c r="I54" s="22"/>
    </row>
    <row r="55" spans="2:9" x14ac:dyDescent="0.25">
      <c r="H55" s="22"/>
      <c r="I55" s="22"/>
    </row>
    <row r="56" spans="2:9" ht="24.6" x14ac:dyDescent="0.4">
      <c r="B56" s="1" t="s">
        <v>8</v>
      </c>
      <c r="H56" s="22"/>
      <c r="I56" s="22"/>
    </row>
    <row r="57" spans="2:9" x14ac:dyDescent="0.25">
      <c r="H57" s="22"/>
      <c r="I57" s="22"/>
    </row>
    <row r="58" spans="2:9" x14ac:dyDescent="0.25">
      <c r="B58" s="15" t="s">
        <v>1</v>
      </c>
      <c r="C58" s="15" t="s">
        <v>2</v>
      </c>
      <c r="D58" s="16" t="s">
        <v>7</v>
      </c>
      <c r="E58" s="15" t="s">
        <v>20</v>
      </c>
      <c r="H58" s="22" t="s">
        <v>7</v>
      </c>
      <c r="I58" s="22" t="s">
        <v>4</v>
      </c>
    </row>
    <row r="59" spans="2:9" x14ac:dyDescent="0.25">
      <c r="B59" s="17"/>
      <c r="C59" s="17"/>
      <c r="D59" s="18"/>
      <c r="E59" s="17"/>
      <c r="H59" s="22"/>
      <c r="I59" s="22"/>
    </row>
    <row r="60" spans="2:9" x14ac:dyDescent="0.25">
      <c r="B60" s="17">
        <v>1</v>
      </c>
      <c r="C60" s="19">
        <v>1245</v>
      </c>
      <c r="D60" s="11"/>
      <c r="E60" s="12"/>
      <c r="F60" s="24" t="str">
        <f t="shared" ref="F60:G64" si="7">IF(D60=H60,"OK","")</f>
        <v/>
      </c>
      <c r="G60" s="24" t="str">
        <f t="shared" si="7"/>
        <v/>
      </c>
      <c r="H60" s="22">
        <v>0.05</v>
      </c>
      <c r="I60" s="23">
        <f>B60*C60*H60</f>
        <v>62.25</v>
      </c>
    </row>
    <row r="61" spans="2:9" x14ac:dyDescent="0.25">
      <c r="B61" s="17">
        <v>6</v>
      </c>
      <c r="C61" s="19">
        <v>20</v>
      </c>
      <c r="D61" s="11"/>
      <c r="E61" s="12"/>
      <c r="F61" s="24" t="str">
        <f t="shared" si="7"/>
        <v/>
      </c>
      <c r="G61" s="24" t="str">
        <f t="shared" si="7"/>
        <v/>
      </c>
      <c r="H61" s="22">
        <v>0.08</v>
      </c>
      <c r="I61" s="23">
        <f t="shared" ref="I61:I64" si="8">B61*C61*H61</f>
        <v>9.6</v>
      </c>
    </row>
    <row r="62" spans="2:9" x14ac:dyDescent="0.25">
      <c r="B62" s="17">
        <v>2</v>
      </c>
      <c r="C62" s="19">
        <v>2000</v>
      </c>
      <c r="D62" s="11"/>
      <c r="E62" s="12"/>
      <c r="F62" s="24" t="str">
        <f t="shared" si="7"/>
        <v/>
      </c>
      <c r="G62" s="24" t="str">
        <f t="shared" si="7"/>
        <v/>
      </c>
      <c r="H62" s="22">
        <v>0.08</v>
      </c>
      <c r="I62" s="23">
        <f t="shared" si="8"/>
        <v>320</v>
      </c>
    </row>
    <row r="63" spans="2:9" x14ac:dyDescent="0.25">
      <c r="B63" s="17">
        <v>3</v>
      </c>
      <c r="C63" s="19">
        <v>1425</v>
      </c>
      <c r="D63" s="11"/>
      <c r="E63" s="12"/>
      <c r="F63" s="24" t="str">
        <f t="shared" si="7"/>
        <v/>
      </c>
      <c r="G63" s="24" t="str">
        <f t="shared" si="7"/>
        <v/>
      </c>
      <c r="H63" s="22">
        <v>0.08</v>
      </c>
      <c r="I63" s="23">
        <f t="shared" si="8"/>
        <v>342</v>
      </c>
    </row>
    <row r="64" spans="2:9" x14ac:dyDescent="0.25">
      <c r="B64" s="17">
        <v>4</v>
      </c>
      <c r="C64" s="19">
        <v>50</v>
      </c>
      <c r="D64" s="11"/>
      <c r="E64" s="12"/>
      <c r="F64" s="24" t="str">
        <f t="shared" si="7"/>
        <v/>
      </c>
      <c r="G64" s="24" t="str">
        <f t="shared" si="7"/>
        <v/>
      </c>
      <c r="H64" s="22">
        <v>0.05</v>
      </c>
      <c r="I64" s="23">
        <f t="shared" si="8"/>
        <v>10</v>
      </c>
    </row>
    <row r="65" spans="1:9" x14ac:dyDescent="0.25">
      <c r="H65" s="22"/>
      <c r="I65" s="22"/>
    </row>
    <row r="66" spans="1:9" x14ac:dyDescent="0.25">
      <c r="B66" t="s">
        <v>13</v>
      </c>
      <c r="H66" s="22"/>
      <c r="I66" s="22"/>
    </row>
    <row r="67" spans="1:9" x14ac:dyDescent="0.25">
      <c r="H67" s="22"/>
      <c r="I67" s="22"/>
    </row>
    <row r="68" spans="1:9" x14ac:dyDescent="0.25">
      <c r="H68" s="22"/>
      <c r="I68" s="22"/>
    </row>
    <row r="69" spans="1:9" x14ac:dyDescent="0.25">
      <c r="H69" s="22"/>
      <c r="I69" s="22"/>
    </row>
    <row r="70" spans="1:9" x14ac:dyDescent="0.25">
      <c r="H70" s="22"/>
      <c r="I70" s="22"/>
    </row>
    <row r="71" spans="1:9" x14ac:dyDescent="0.25">
      <c r="H71" s="22"/>
      <c r="I71" s="22"/>
    </row>
    <row r="72" spans="1:9" x14ac:dyDescent="0.25">
      <c r="H72" s="22"/>
      <c r="I72" s="22"/>
    </row>
    <row r="73" spans="1:9" x14ac:dyDescent="0.25">
      <c r="H73" s="22"/>
      <c r="I73" s="22"/>
    </row>
    <row r="74" spans="1:9" x14ac:dyDescent="0.25">
      <c r="H74" s="22"/>
      <c r="I74" s="22"/>
    </row>
    <row r="75" spans="1:9" ht="24.6" x14ac:dyDescent="0.4">
      <c r="B75" s="1" t="s">
        <v>9</v>
      </c>
      <c r="H75" s="22"/>
      <c r="I75" s="22"/>
    </row>
    <row r="76" spans="1:9" x14ac:dyDescent="0.25">
      <c r="H76" s="22"/>
      <c r="I76" s="22"/>
    </row>
    <row r="77" spans="1:9" x14ac:dyDescent="0.25">
      <c r="A77" s="15" t="s">
        <v>10</v>
      </c>
      <c r="B77" s="15" t="s">
        <v>1</v>
      </c>
      <c r="C77" s="15" t="s">
        <v>2</v>
      </c>
      <c r="D77" s="16" t="s">
        <v>7</v>
      </c>
      <c r="E77" s="15" t="s">
        <v>20</v>
      </c>
      <c r="H77" s="22" t="s">
        <v>7</v>
      </c>
      <c r="I77" s="22" t="s">
        <v>4</v>
      </c>
    </row>
    <row r="78" spans="1:9" x14ac:dyDescent="0.25">
      <c r="A78" s="17"/>
      <c r="B78" s="17"/>
      <c r="C78" s="17"/>
      <c r="D78" s="18"/>
      <c r="E78" s="17"/>
      <c r="H78" s="22"/>
      <c r="I78" s="22"/>
    </row>
    <row r="79" spans="1:9" x14ac:dyDescent="0.25">
      <c r="A79" s="15" t="s">
        <v>11</v>
      </c>
      <c r="B79" s="17">
        <v>4</v>
      </c>
      <c r="C79" s="19">
        <v>1245</v>
      </c>
      <c r="D79" s="11"/>
      <c r="E79" s="12"/>
      <c r="F79" s="24" t="str">
        <f t="shared" ref="F79:G83" si="9">IF(D79=H79,"OK","")</f>
        <v/>
      </c>
      <c r="G79" s="24" t="str">
        <f t="shared" si="9"/>
        <v/>
      </c>
      <c r="H79" s="22">
        <v>0.09</v>
      </c>
      <c r="I79" s="22">
        <v>112.05</v>
      </c>
    </row>
    <row r="80" spans="1:9" x14ac:dyDescent="0.25">
      <c r="A80" s="15"/>
      <c r="B80" s="17">
        <v>6</v>
      </c>
      <c r="C80" s="19">
        <v>945</v>
      </c>
      <c r="D80" s="11"/>
      <c r="E80" s="12"/>
      <c r="F80" s="24" t="str">
        <f t="shared" si="9"/>
        <v/>
      </c>
      <c r="G80" s="24" t="str">
        <f t="shared" si="9"/>
        <v/>
      </c>
      <c r="H80" s="22">
        <v>0.09</v>
      </c>
      <c r="I80" s="22">
        <v>85.05</v>
      </c>
    </row>
    <row r="81" spans="1:9" x14ac:dyDescent="0.25">
      <c r="A81" s="15"/>
      <c r="B81" s="17">
        <v>2</v>
      </c>
      <c r="C81" s="19">
        <v>623</v>
      </c>
      <c r="D81" s="11"/>
      <c r="E81" s="12"/>
      <c r="F81" s="24" t="str">
        <f t="shared" si="9"/>
        <v/>
      </c>
      <c r="G81" s="24" t="str">
        <f t="shared" si="9"/>
        <v/>
      </c>
      <c r="H81" s="22">
        <v>0.04</v>
      </c>
      <c r="I81" s="22">
        <v>24.92</v>
      </c>
    </row>
    <row r="82" spans="1:9" x14ac:dyDescent="0.25">
      <c r="A82" s="15"/>
      <c r="B82" s="17">
        <v>9</v>
      </c>
      <c r="C82" s="19">
        <v>1425</v>
      </c>
      <c r="D82" s="11"/>
      <c r="E82" s="12"/>
      <c r="F82" s="24" t="str">
        <f t="shared" si="9"/>
        <v/>
      </c>
      <c r="G82" s="24" t="str">
        <f t="shared" si="9"/>
        <v/>
      </c>
      <c r="H82" s="22">
        <v>0.09</v>
      </c>
      <c r="I82" s="22">
        <v>128.25</v>
      </c>
    </row>
    <row r="83" spans="1:9" x14ac:dyDescent="0.25">
      <c r="A83" s="15"/>
      <c r="B83" s="17">
        <v>7</v>
      </c>
      <c r="C83" s="19">
        <v>100</v>
      </c>
      <c r="D83" s="11"/>
      <c r="E83" s="12"/>
      <c r="F83" s="24" t="str">
        <f t="shared" si="9"/>
        <v/>
      </c>
      <c r="G83" s="24" t="str">
        <f t="shared" si="9"/>
        <v/>
      </c>
      <c r="H83" s="22">
        <v>0.04</v>
      </c>
      <c r="I83" s="22">
        <v>4</v>
      </c>
    </row>
    <row r="84" spans="1:9" x14ac:dyDescent="0.25">
      <c r="H84" s="22"/>
      <c r="I84" s="22"/>
    </row>
    <row r="85" spans="1:9" x14ac:dyDescent="0.25">
      <c r="B85" t="s">
        <v>12</v>
      </c>
      <c r="H85" s="22"/>
      <c r="I85" s="22"/>
    </row>
    <row r="86" spans="1:9" x14ac:dyDescent="0.25">
      <c r="H86" s="22"/>
      <c r="I86" s="22"/>
    </row>
    <row r="87" spans="1:9" x14ac:dyDescent="0.25">
      <c r="H87" s="22"/>
      <c r="I87" s="22"/>
    </row>
    <row r="88" spans="1:9" ht="18" customHeight="1" x14ac:dyDescent="0.25">
      <c r="F88" s="24">
        <f>COUNTIF(F10:F83,"OK")</f>
        <v>0</v>
      </c>
      <c r="G88" s="24">
        <f>COUNTIF(G10:G83,"OK")</f>
        <v>0</v>
      </c>
      <c r="H88" s="22"/>
      <c r="I88" s="22"/>
    </row>
    <row r="90" spans="1:9" hidden="1" x14ac:dyDescent="0.25">
      <c r="E90" t="s">
        <v>14</v>
      </c>
      <c r="F90" s="24">
        <f>1+5*(F88+G88)/52</f>
        <v>1</v>
      </c>
    </row>
  </sheetData>
  <sheetProtection algorithmName="SHA-512" hashValue="rDBp7k11nBBWJ/NR5qJbEDlWbdQGUnqwDjjFaW+FWwRIGEqmXhhJ6smzpbU4Vq8MK9mzPzELb+13G1oNBQKWVQ==" saltValue="ijmJJ7gKypcskjxVjrsvmQ==" spinCount="100000" sheet="1" objects="1" scenarios="1" formatCells="0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E6" sqref="E6"/>
    </sheetView>
  </sheetViews>
  <sheetFormatPr baseColWidth="10" defaultRowHeight="13.2" x14ac:dyDescent="0.25"/>
  <cols>
    <col min="2" max="2" width="14.5546875" customWidth="1"/>
  </cols>
  <sheetData>
    <row r="3" spans="2:3" ht="13.8" thickBot="1" x14ac:dyDescent="0.3"/>
    <row r="4" spans="2:3" x14ac:dyDescent="0.25">
      <c r="B4" s="5" t="s">
        <v>15</v>
      </c>
      <c r="C4" s="6">
        <f>wennzusammenfassung_Ausgangslag!C2</f>
        <v>0</v>
      </c>
    </row>
    <row r="5" spans="2:3" x14ac:dyDescent="0.25">
      <c r="B5" s="7" t="s">
        <v>16</v>
      </c>
      <c r="C5" s="8">
        <f>wennzusammenfassung_Ausgangslag!C3</f>
        <v>0</v>
      </c>
    </row>
    <row r="6" spans="2:3" x14ac:dyDescent="0.25">
      <c r="B6" s="7"/>
      <c r="C6" s="8"/>
    </row>
    <row r="7" spans="2:3" x14ac:dyDescent="0.25">
      <c r="B7" s="7" t="s">
        <v>17</v>
      </c>
      <c r="C7" s="8">
        <f>wennzusammenfassung_Ausgangslag!F88+wennzusammenfassung_Ausgangslag!G88</f>
        <v>0</v>
      </c>
    </row>
    <row r="8" spans="2:3" x14ac:dyDescent="0.25">
      <c r="B8" s="7" t="s">
        <v>18</v>
      </c>
      <c r="C8" s="8">
        <v>52</v>
      </c>
    </row>
    <row r="9" spans="2:3" x14ac:dyDescent="0.25">
      <c r="B9" s="7"/>
      <c r="C9" s="8"/>
    </row>
    <row r="10" spans="2:3" ht="18" thickBot="1" x14ac:dyDescent="0.35">
      <c r="B10" s="9" t="s">
        <v>19</v>
      </c>
      <c r="C10" s="10">
        <f>wennzusammenfassung_Ausgangslag!F90</f>
        <v>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wennzusammenfassung_Ausgangslag</vt:lpstr>
      <vt:lpstr>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Nezel Cristina</cp:lastModifiedBy>
  <dcterms:created xsi:type="dcterms:W3CDTF">2006-11-07T07:50:56Z</dcterms:created>
  <dcterms:modified xsi:type="dcterms:W3CDTF">2016-01-13T08:46:24Z</dcterms:modified>
</cp:coreProperties>
</file>