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Users/cristinanezel/Documents/www/cristina/Tabellenkalkulation/WENN/RundumsWENN/"/>
    </mc:Choice>
  </mc:AlternateContent>
  <xr:revisionPtr revIDLastSave="0" documentId="13_ncr:1_{0F1D1BD3-65C7-5840-878F-7CFD8B6D3037}" xr6:coauthVersionLast="46" xr6:coauthVersionMax="46" xr10:uidLastSave="{00000000-0000-0000-0000-000000000000}"/>
  <bookViews>
    <workbookView xWindow="0" yWindow="460" windowWidth="25200" windowHeight="19380" tabRatio="656" xr2:uid="{00000000-000D-0000-FFFF-FFFF00000000}"/>
  </bookViews>
  <sheets>
    <sheet name="1.  WENN" sheetId="6" r:id="rId1"/>
    <sheet name="2. WENN Verschachtelt" sheetId="7" r:id="rId2"/>
    <sheet name="3. WENN UND ODER" sheetId="9" r:id="rId3"/>
  </sheets>
  <definedNames>
    <definedName name="_xlnm.Print_Area" localSheetId="0">'1.  WENN'!$A$1:$I$61</definedName>
    <definedName name="_xlnm.Print_Area" localSheetId="1">'2. WENN Verschachtelt'!$A$1:$J$60</definedName>
    <definedName name="_xlnm.Print_Area" localSheetId="2">'3. WENN UND ODER'!$A$1:$L$95</definedName>
  </definedNames>
  <calcPr calcId="191029" iterateCount="100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7" i="9" l="1"/>
  <c r="H69" i="9"/>
  <c r="C59" i="7"/>
  <c r="E59" i="7" s="1"/>
  <c r="C60" i="7"/>
  <c r="E60" i="7" s="1"/>
  <c r="I66" i="9"/>
  <c r="J66" i="9"/>
  <c r="K66" i="9"/>
  <c r="K65" i="9"/>
  <c r="J65" i="9"/>
  <c r="I65" i="9"/>
  <c r="K64" i="9"/>
  <c r="J64" i="9"/>
  <c r="I64" i="9"/>
  <c r="K63" i="9"/>
  <c r="J63" i="9"/>
  <c r="I63" i="9"/>
  <c r="K62" i="9"/>
  <c r="J62" i="9"/>
  <c r="I62" i="9"/>
  <c r="K61" i="9"/>
  <c r="J61" i="9"/>
  <c r="I61" i="9"/>
  <c r="K60" i="9"/>
  <c r="J60" i="9"/>
  <c r="I60" i="9"/>
  <c r="K59" i="9"/>
  <c r="J59" i="9"/>
  <c r="I59" i="9"/>
  <c r="K58" i="9"/>
  <c r="J58" i="9"/>
  <c r="I58" i="9"/>
  <c r="K57" i="9"/>
  <c r="J57" i="9"/>
  <c r="I57" i="9"/>
  <c r="K56" i="9"/>
  <c r="J56" i="9"/>
  <c r="I56" i="9"/>
  <c r="K55" i="9"/>
  <c r="J55" i="9"/>
  <c r="I55" i="9"/>
  <c r="K54" i="9"/>
  <c r="J54" i="9"/>
  <c r="I54" i="9"/>
  <c r="K52" i="9"/>
  <c r="J52" i="9"/>
  <c r="I52" i="9"/>
  <c r="K51" i="9"/>
  <c r="J51" i="9"/>
  <c r="I51" i="9"/>
  <c r="K50" i="9"/>
  <c r="J50" i="9"/>
  <c r="I50" i="9"/>
  <c r="K49" i="9"/>
  <c r="J49" i="9"/>
  <c r="I49" i="9"/>
  <c r="K48" i="9"/>
  <c r="J48" i="9"/>
  <c r="I48" i="9"/>
  <c r="K45" i="9"/>
  <c r="K53" i="9" s="1"/>
  <c r="J45" i="9"/>
  <c r="J53" i="9" s="1"/>
  <c r="I45" i="9"/>
  <c r="I53" i="9" s="1"/>
  <c r="H48" i="9" l="1"/>
  <c r="H63" i="9"/>
  <c r="H49" i="9"/>
  <c r="H56" i="9"/>
  <c r="H62" i="9"/>
  <c r="H55" i="9"/>
  <c r="H61" i="9"/>
  <c r="H54" i="9"/>
  <c r="H60" i="9"/>
  <c r="H53" i="9"/>
  <c r="H59" i="9"/>
  <c r="H52" i="9"/>
  <c r="H66" i="9"/>
  <c r="H51" i="9"/>
  <c r="H65" i="9"/>
  <c r="H58" i="9"/>
  <c r="H50" i="9"/>
  <c r="H64" i="9"/>
  <c r="H57" i="9"/>
  <c r="C46" i="7"/>
  <c r="E46" i="7" s="1"/>
  <c r="C47" i="7"/>
  <c r="E47" i="7" s="1"/>
  <c r="C48" i="7"/>
  <c r="E48" i="7" s="1"/>
  <c r="C49" i="7"/>
  <c r="E49" i="7" s="1"/>
  <c r="C50" i="7"/>
  <c r="E50" i="7" s="1"/>
  <c r="C51" i="7"/>
  <c r="E51" i="7" s="1"/>
  <c r="C52" i="7"/>
  <c r="E52" i="7" s="1"/>
  <c r="C53" i="7"/>
  <c r="E53" i="7" s="1"/>
  <c r="C54" i="7"/>
  <c r="E54" i="7" s="1"/>
  <c r="C55" i="7"/>
  <c r="E55" i="7" s="1"/>
  <c r="C56" i="7"/>
  <c r="E56" i="7" s="1"/>
  <c r="C57" i="7"/>
  <c r="E57" i="7" s="1"/>
  <c r="C58" i="7"/>
  <c r="E58" i="7" s="1"/>
  <c r="C45" i="7"/>
  <c r="E45" i="7" s="1"/>
  <c r="F57" i="6"/>
  <c r="O10" i="9" l="1"/>
  <c r="O11" i="9"/>
  <c r="O12" i="9"/>
  <c r="O13" i="9"/>
  <c r="O14" i="9"/>
  <c r="O15" i="9"/>
  <c r="O16" i="9"/>
  <c r="O17" i="9"/>
  <c r="O18" i="9"/>
  <c r="O19" i="9"/>
  <c r="O20" i="9"/>
  <c r="P9" i="9"/>
  <c r="Q9" i="9"/>
  <c r="O9" i="9"/>
  <c r="A95" i="9"/>
  <c r="C95" i="9" s="1"/>
  <c r="B95" i="9"/>
  <c r="A96" i="9"/>
  <c r="C96" i="9" s="1"/>
  <c r="B96" i="9"/>
  <c r="A97" i="9"/>
  <c r="C97" i="9" s="1"/>
  <c r="B97" i="9"/>
  <c r="A98" i="9"/>
  <c r="C98" i="9" s="1"/>
  <c r="B98" i="9"/>
  <c r="A99" i="9"/>
  <c r="C99" i="9" s="1"/>
  <c r="B99" i="9"/>
  <c r="A100" i="9"/>
  <c r="C100" i="9" s="1"/>
  <c r="B100" i="9"/>
  <c r="A101" i="9"/>
  <c r="C101" i="9" s="1"/>
  <c r="B101" i="9"/>
  <c r="A102" i="9"/>
  <c r="C102" i="9" s="1"/>
  <c r="B102" i="9"/>
  <c r="A103" i="9"/>
  <c r="C103" i="9" s="1"/>
  <c r="B103" i="9"/>
  <c r="A104" i="9"/>
  <c r="C104" i="9" s="1"/>
  <c r="B104" i="9"/>
  <c r="A105" i="9"/>
  <c r="C105" i="9" s="1"/>
  <c r="B105" i="9"/>
  <c r="A106" i="9"/>
  <c r="C106" i="9" s="1"/>
  <c r="B106" i="9"/>
  <c r="A107" i="9"/>
  <c r="C107" i="9" s="1"/>
  <c r="B107" i="9"/>
  <c r="A108" i="9"/>
  <c r="C108" i="9" s="1"/>
  <c r="B108" i="9"/>
  <c r="A109" i="9"/>
  <c r="C109" i="9" s="1"/>
  <c r="B109" i="9"/>
  <c r="A110" i="9"/>
  <c r="C110" i="9" s="1"/>
  <c r="B110" i="9"/>
  <c r="A111" i="9"/>
  <c r="C111" i="9" s="1"/>
  <c r="B111" i="9"/>
  <c r="A112" i="9"/>
  <c r="C112" i="9" s="1"/>
  <c r="B112" i="9"/>
  <c r="A113" i="9"/>
  <c r="C113" i="9" s="1"/>
  <c r="B113" i="9"/>
  <c r="A114" i="9"/>
  <c r="C114" i="9" s="1"/>
  <c r="B114" i="9"/>
  <c r="A115" i="9"/>
  <c r="C115" i="9" s="1"/>
  <c r="B115" i="9"/>
  <c r="A116" i="9"/>
  <c r="C116" i="9" s="1"/>
  <c r="B116" i="9"/>
  <c r="A117" i="9"/>
  <c r="C117" i="9" s="1"/>
  <c r="B117" i="9"/>
  <c r="A118" i="9"/>
  <c r="C118" i="9" s="1"/>
  <c r="B118" i="9"/>
  <c r="A119" i="9"/>
  <c r="C119" i="9" s="1"/>
  <c r="B119" i="9"/>
  <c r="A120" i="9"/>
  <c r="C120" i="9" s="1"/>
  <c r="B120" i="9"/>
  <c r="A121" i="9"/>
  <c r="C121" i="9" s="1"/>
  <c r="B121" i="9"/>
  <c r="A122" i="9"/>
  <c r="C122" i="9" s="1"/>
  <c r="B122" i="9"/>
  <c r="A71" i="9"/>
  <c r="D71" i="9" s="1"/>
  <c r="A72" i="9"/>
  <c r="D72" i="9" s="1"/>
  <c r="A73" i="9"/>
  <c r="D73" i="9" s="1"/>
  <c r="A74" i="9"/>
  <c r="D74" i="9" s="1"/>
  <c r="A75" i="9"/>
  <c r="D75" i="9" s="1"/>
  <c r="A76" i="9"/>
  <c r="D76" i="9" s="1"/>
  <c r="A77" i="9"/>
  <c r="A78" i="9"/>
  <c r="D78" i="9" s="1"/>
  <c r="A79" i="9"/>
  <c r="D79" i="9" s="1"/>
  <c r="A80" i="9"/>
  <c r="D80" i="9" s="1"/>
  <c r="A81" i="9"/>
  <c r="D81" i="9" s="1"/>
  <c r="A82" i="9"/>
  <c r="A83" i="9"/>
  <c r="D83" i="9" s="1"/>
  <c r="A84" i="9"/>
  <c r="D84" i="9" s="1"/>
  <c r="A85" i="9"/>
  <c r="D85" i="9" s="1"/>
  <c r="A86" i="9"/>
  <c r="A87" i="9"/>
  <c r="D87" i="9" s="1"/>
  <c r="A88" i="9"/>
  <c r="D88" i="9" s="1"/>
  <c r="A89" i="9"/>
  <c r="A90" i="9"/>
  <c r="D90" i="9" s="1"/>
  <c r="A91" i="9"/>
  <c r="D91" i="9" s="1"/>
  <c r="A92" i="9"/>
  <c r="D92" i="9" s="1"/>
  <c r="A93" i="9"/>
  <c r="D93" i="9" s="1"/>
  <c r="A94" i="9"/>
  <c r="D94" i="9" s="1"/>
  <c r="B71" i="9"/>
  <c r="E71" i="9" s="1"/>
  <c r="B72" i="9"/>
  <c r="E72" i="9" s="1"/>
  <c r="B73" i="9"/>
  <c r="E73" i="9" s="1"/>
  <c r="B74" i="9"/>
  <c r="E74" i="9" s="1"/>
  <c r="B75" i="9"/>
  <c r="E75" i="9" s="1"/>
  <c r="B76" i="9"/>
  <c r="E76" i="9" s="1"/>
  <c r="B77" i="9"/>
  <c r="B78" i="9"/>
  <c r="E78" i="9" s="1"/>
  <c r="B79" i="9"/>
  <c r="E79" i="9" s="1"/>
  <c r="B80" i="9"/>
  <c r="E80" i="9" s="1"/>
  <c r="B81" i="9"/>
  <c r="E81" i="9" s="1"/>
  <c r="B82" i="9"/>
  <c r="B83" i="9"/>
  <c r="E83" i="9" s="1"/>
  <c r="B84" i="9"/>
  <c r="E84" i="9" s="1"/>
  <c r="B85" i="9"/>
  <c r="E85" i="9" s="1"/>
  <c r="B86" i="9"/>
  <c r="B87" i="9"/>
  <c r="E87" i="9" s="1"/>
  <c r="B88" i="9"/>
  <c r="E88" i="9" s="1"/>
  <c r="B89" i="9"/>
  <c r="E89" i="9" s="1"/>
  <c r="B90" i="9"/>
  <c r="E90" i="9" s="1"/>
  <c r="B91" i="9"/>
  <c r="E91" i="9" s="1"/>
  <c r="B92" i="9"/>
  <c r="E92" i="9" s="1"/>
  <c r="B93" i="9"/>
  <c r="E93" i="9" s="1"/>
  <c r="B94" i="9"/>
  <c r="E94" i="9" s="1"/>
  <c r="G73" i="9" l="1"/>
  <c r="G71" i="9"/>
  <c r="G72" i="9"/>
  <c r="G87" i="9"/>
  <c r="G79" i="9"/>
  <c r="G81" i="9"/>
  <c r="G80" i="9"/>
  <c r="G94" i="9"/>
  <c r="G86" i="9"/>
  <c r="G78" i="9"/>
  <c r="G85" i="9"/>
  <c r="G92" i="9"/>
  <c r="G84" i="9"/>
  <c r="G76" i="9"/>
  <c r="G88" i="9"/>
  <c r="G93" i="9"/>
  <c r="G91" i="9"/>
  <c r="G83" i="9"/>
  <c r="G75" i="9"/>
  <c r="G77" i="9"/>
  <c r="G90" i="9"/>
  <c r="G74" i="9"/>
  <c r="G82" i="9"/>
  <c r="D89" i="9"/>
  <c r="G89" i="9" s="1"/>
  <c r="H30" i="9" l="1"/>
  <c r="H41" i="9"/>
  <c r="H40" i="9"/>
  <c r="H39" i="9"/>
  <c r="H38" i="9"/>
  <c r="H37" i="9"/>
  <c r="H36" i="9"/>
  <c r="H35" i="9"/>
  <c r="H34" i="9"/>
  <c r="H33" i="9"/>
  <c r="H32" i="9"/>
  <c r="H31" i="9"/>
  <c r="H29" i="9"/>
  <c r="H28" i="9"/>
  <c r="H27" i="9"/>
  <c r="G43" i="7" l="1"/>
  <c r="E43" i="7"/>
  <c r="G41" i="7"/>
  <c r="E41" i="7"/>
  <c r="C41" i="7"/>
  <c r="I40" i="7"/>
  <c r="G39" i="7"/>
  <c r="E39" i="7"/>
  <c r="C39" i="7"/>
  <c r="I38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10" i="7"/>
  <c r="AC10" i="9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10" i="6"/>
  <c r="H58" i="6"/>
  <c r="H59" i="6"/>
  <c r="H61" i="6"/>
  <c r="J57" i="6"/>
  <c r="F58" i="6"/>
  <c r="F59" i="6"/>
  <c r="F60" i="6"/>
  <c r="F61" i="6"/>
  <c r="J58" i="6"/>
  <c r="J59" i="6"/>
  <c r="J60" i="6"/>
  <c r="H60" i="6"/>
  <c r="J61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32" i="6"/>
  <c r="E13" i="7" l="1"/>
  <c r="E12" i="7"/>
  <c r="E19" i="7"/>
  <c r="E18" i="7"/>
  <c r="E17" i="7"/>
  <c r="E20" i="7"/>
  <c r="E11" i="7"/>
  <c r="E16" i="7"/>
  <c r="E21" i="7"/>
  <c r="E23" i="7"/>
  <c r="E15" i="7"/>
  <c r="E22" i="7"/>
  <c r="E14" i="7"/>
  <c r="E10" i="7"/>
  <c r="F41" i="6"/>
  <c r="F45" i="6"/>
  <c r="F37" i="6"/>
  <c r="F39" i="6"/>
  <c r="F38" i="6"/>
  <c r="F44" i="6"/>
  <c r="F36" i="6"/>
  <c r="F33" i="6"/>
  <c r="F40" i="6"/>
  <c r="F43" i="6"/>
  <c r="F35" i="6"/>
  <c r="F42" i="6"/>
  <c r="F34" i="6"/>
  <c r="F32" i="6"/>
  <c r="H57" i="6"/>
  <c r="AM20" i="9" l="1"/>
  <c r="AN20" i="9" s="1"/>
  <c r="AK20" i="9"/>
  <c r="AL20" i="9" s="1"/>
  <c r="AI20" i="9"/>
  <c r="AJ20" i="9" s="1"/>
  <c r="AG20" i="9"/>
  <c r="AH20" i="9" s="1"/>
  <c r="AE20" i="9"/>
  <c r="AF20" i="9" s="1"/>
  <c r="AC20" i="9"/>
  <c r="AD20" i="9" s="1"/>
  <c r="AM19" i="9"/>
  <c r="AN19" i="9" s="1"/>
  <c r="AK19" i="9"/>
  <c r="AL19" i="9" s="1"/>
  <c r="AI19" i="9"/>
  <c r="AJ19" i="9" s="1"/>
  <c r="AG19" i="9"/>
  <c r="AE19" i="9"/>
  <c r="AF19" i="9" s="1"/>
  <c r="AC19" i="9"/>
  <c r="AD19" i="9" s="1"/>
  <c r="AM18" i="9"/>
  <c r="AN18" i="9" s="1"/>
  <c r="AK18" i="9"/>
  <c r="AL18" i="9" s="1"/>
  <c r="AI18" i="9"/>
  <c r="AJ18" i="9" s="1"/>
  <c r="AG18" i="9"/>
  <c r="AH18" i="9" s="1"/>
  <c r="AE18" i="9"/>
  <c r="AF18" i="9" s="1"/>
  <c r="AC18" i="9"/>
  <c r="AD18" i="9" s="1"/>
  <c r="AM17" i="9"/>
  <c r="AN17" i="9" s="1"/>
  <c r="AK17" i="9"/>
  <c r="AL17" i="9" s="1"/>
  <c r="AI17" i="9"/>
  <c r="AJ17" i="9" s="1"/>
  <c r="AG17" i="9"/>
  <c r="AH17" i="9" s="1"/>
  <c r="AE17" i="9"/>
  <c r="AF17" i="9" s="1"/>
  <c r="AC17" i="9"/>
  <c r="AD17" i="9" s="1"/>
  <c r="AM16" i="9"/>
  <c r="AN16" i="9" s="1"/>
  <c r="AK16" i="9"/>
  <c r="AL16" i="9" s="1"/>
  <c r="AI16" i="9"/>
  <c r="AJ16" i="9" s="1"/>
  <c r="AG16" i="9"/>
  <c r="AE16" i="9"/>
  <c r="AF16" i="9" s="1"/>
  <c r="AC16" i="9"/>
  <c r="AD16" i="9" s="1"/>
  <c r="AM15" i="9"/>
  <c r="AN15" i="9" s="1"/>
  <c r="AK15" i="9"/>
  <c r="AL15" i="9" s="1"/>
  <c r="AI15" i="9"/>
  <c r="AJ15" i="9" s="1"/>
  <c r="AG15" i="9"/>
  <c r="AE15" i="9"/>
  <c r="AF15" i="9" s="1"/>
  <c r="AC15" i="9"/>
  <c r="AM14" i="9"/>
  <c r="AN14" i="9" s="1"/>
  <c r="AK14" i="9"/>
  <c r="AL14" i="9" s="1"/>
  <c r="AI14" i="9"/>
  <c r="AJ14" i="9" s="1"/>
  <c r="AG14" i="9"/>
  <c r="AH14" i="9" s="1"/>
  <c r="AE14" i="9"/>
  <c r="AF14" i="9" s="1"/>
  <c r="AC14" i="9"/>
  <c r="AD14" i="9" s="1"/>
  <c r="AM13" i="9"/>
  <c r="AN13" i="9" s="1"/>
  <c r="AK13" i="9"/>
  <c r="AL13" i="9" s="1"/>
  <c r="AI13" i="9"/>
  <c r="AJ13" i="9" s="1"/>
  <c r="AG13" i="9"/>
  <c r="AH13" i="9" s="1"/>
  <c r="AE13" i="9"/>
  <c r="AF13" i="9" s="1"/>
  <c r="AC13" i="9"/>
  <c r="AD13" i="9" s="1"/>
  <c r="AM12" i="9"/>
  <c r="AN12" i="9" s="1"/>
  <c r="AK12" i="9"/>
  <c r="AL12" i="9" s="1"/>
  <c r="AI12" i="9"/>
  <c r="AJ12" i="9" s="1"/>
  <c r="AG12" i="9"/>
  <c r="AH12" i="9" s="1"/>
  <c r="AE12" i="9"/>
  <c r="AF12" i="9" s="1"/>
  <c r="AC12" i="9"/>
  <c r="AD12" i="9" s="1"/>
  <c r="AM11" i="9"/>
  <c r="AN11" i="9" s="1"/>
  <c r="AK11" i="9"/>
  <c r="AL11" i="9" s="1"/>
  <c r="AI11" i="9"/>
  <c r="AJ11" i="9" s="1"/>
  <c r="AG11" i="9"/>
  <c r="AH11" i="9" s="1"/>
  <c r="AE11" i="9"/>
  <c r="AF11" i="9" s="1"/>
  <c r="AC11" i="9"/>
  <c r="AD11" i="9" s="1"/>
  <c r="AM10" i="9"/>
  <c r="AN10" i="9" s="1"/>
  <c r="AK10" i="9"/>
  <c r="AL10" i="9" s="1"/>
  <c r="AI10" i="9"/>
  <c r="AJ10" i="9" s="1"/>
  <c r="AG10" i="9"/>
  <c r="AE10" i="9"/>
  <c r="AF10" i="9" s="1"/>
  <c r="AD10" i="9"/>
  <c r="AD15" i="9" l="1"/>
  <c r="F10" i="9"/>
  <c r="Q10" i="9" s="1"/>
  <c r="F15" i="9"/>
  <c r="Q15" i="9" s="1"/>
  <c r="F19" i="9"/>
  <c r="Q19" i="9" s="1"/>
  <c r="E18" i="9"/>
  <c r="E12" i="9"/>
  <c r="F16" i="9"/>
  <c r="Q16" i="9" s="1"/>
  <c r="E13" i="9"/>
  <c r="E17" i="9"/>
  <c r="E14" i="9"/>
  <c r="F11" i="9"/>
  <c r="Q11" i="9" s="1"/>
  <c r="F13" i="9"/>
  <c r="Q13" i="9" s="1"/>
  <c r="F14" i="9"/>
  <c r="Q14" i="9" s="1"/>
  <c r="AH15" i="9"/>
  <c r="AH16" i="9"/>
  <c r="E16" i="9" s="1"/>
  <c r="F18" i="9"/>
  <c r="Q18" i="9" s="1"/>
  <c r="AH19" i="9"/>
  <c r="E19" i="9" s="1"/>
  <c r="AH10" i="9"/>
  <c r="F12" i="9"/>
  <c r="Q12" i="9" s="1"/>
  <c r="F17" i="9"/>
  <c r="Q17" i="9" s="1"/>
  <c r="F20" i="9"/>
  <c r="Q20" i="9" s="1"/>
  <c r="E15" i="9" l="1"/>
  <c r="P15" i="9" s="1"/>
  <c r="S15" i="9" s="1"/>
  <c r="E10" i="9"/>
  <c r="P10" i="9" s="1"/>
  <c r="S10" i="9" s="1"/>
  <c r="P13" i="9"/>
  <c r="S13" i="9" s="1"/>
  <c r="H13" i="9"/>
  <c r="P17" i="9"/>
  <c r="S17" i="9" s="1"/>
  <c r="H17" i="9"/>
  <c r="P16" i="9"/>
  <c r="S16" i="9" s="1"/>
  <c r="H16" i="9"/>
  <c r="P19" i="9"/>
  <c r="S19" i="9" s="1"/>
  <c r="H19" i="9"/>
  <c r="P18" i="9"/>
  <c r="S18" i="9" s="1"/>
  <c r="H18" i="9"/>
  <c r="P14" i="9"/>
  <c r="S14" i="9" s="1"/>
  <c r="H14" i="9"/>
  <c r="P12" i="9"/>
  <c r="S12" i="9" s="1"/>
  <c r="H12" i="9"/>
  <c r="E11" i="9"/>
  <c r="E20" i="9"/>
  <c r="H15" i="9" l="1"/>
  <c r="H10" i="9"/>
  <c r="P20" i="9"/>
  <c r="S20" i="9" s="1"/>
  <c r="H20" i="9"/>
  <c r="P11" i="9"/>
  <c r="S11" i="9" s="1"/>
  <c r="H11" i="9"/>
</calcChain>
</file>

<file path=xl/sharedStrings.xml><?xml version="1.0" encoding="utf-8"?>
<sst xmlns="http://schemas.openxmlformats.org/spreadsheetml/2006/main" count="310" uniqueCount="213">
  <si>
    <t>1. Einfache WENN-Funktion</t>
  </si>
  <si>
    <t>Oliver</t>
  </si>
  <si>
    <t>Markus</t>
  </si>
  <si>
    <t>Chiara</t>
  </si>
  <si>
    <t>Jonas</t>
  </si>
  <si>
    <t>Patrick</t>
  </si>
  <si>
    <t>Dominic</t>
  </si>
  <si>
    <t>Joëlle</t>
  </si>
  <si>
    <t>Christoph</t>
  </si>
  <si>
    <t>Evelyne</t>
  </si>
  <si>
    <t>Hans</t>
  </si>
  <si>
    <t>Matthias</t>
  </si>
  <si>
    <t>Florian</t>
  </si>
  <si>
    <t>Andrea</t>
  </si>
  <si>
    <t>Milena</t>
  </si>
  <si>
    <t>Name</t>
  </si>
  <si>
    <t>NOTE</t>
  </si>
  <si>
    <t>BEWERTUNG</t>
  </si>
  <si>
    <t>2. Verschachtelte WENN-Funktion</t>
  </si>
  <si>
    <t>Durchschnitt</t>
  </si>
  <si>
    <t>Mathe</t>
  </si>
  <si>
    <t>Deutsch</t>
  </si>
  <si>
    <t>Englisch</t>
  </si>
  <si>
    <t>Latein</t>
  </si>
  <si>
    <t>Geografie</t>
  </si>
  <si>
    <t>Sonst erscheint kein Text.</t>
  </si>
  <si>
    <t>Umsatz 
in Mio Franken</t>
  </si>
  <si>
    <t>Bonus in Mio Franken</t>
  </si>
  <si>
    <t>Myrien</t>
  </si>
  <si>
    <t>David</t>
  </si>
  <si>
    <t>Cécile</t>
  </si>
  <si>
    <t>Lucia</t>
  </si>
  <si>
    <t>Johanna</t>
  </si>
  <si>
    <t>Niclas</t>
  </si>
  <si>
    <t>Jacqueline</t>
  </si>
  <si>
    <t>Donat</t>
  </si>
  <si>
    <t>Veronika</t>
  </si>
  <si>
    <t>Visar</t>
  </si>
  <si>
    <t>Selmir</t>
  </si>
  <si>
    <t>Lucie</t>
  </si>
  <si>
    <t>Simone</t>
  </si>
  <si>
    <t>Mirco</t>
  </si>
  <si>
    <t>Ines</t>
  </si>
  <si>
    <t>Umsatz</t>
  </si>
  <si>
    <t>Bonus in CHF</t>
  </si>
  <si>
    <t>SONST</t>
  </si>
  <si>
    <t>DANN</t>
  </si>
  <si>
    <t>Grafische Darstellung</t>
  </si>
  <si>
    <t>Bedingung:</t>
  </si>
  <si>
    <t xml:space="preserve">BEDINGTE Formatierung: </t>
  </si>
  <si>
    <t>Anzahl</t>
  </si>
  <si>
    <t>Preis/Stück</t>
  </si>
  <si>
    <t>Rabattsatz</t>
  </si>
  <si>
    <t>Netto</t>
  </si>
  <si>
    <t>Brutto</t>
  </si>
  <si>
    <t>Anzahl MIO</t>
  </si>
  <si>
    <t>Werte</t>
  </si>
  <si>
    <t>TEXT</t>
  </si>
  <si>
    <t xml:space="preserve">Ist der Umsatz kleiner oder gleich </t>
  </si>
  <si>
    <t xml:space="preserve">Wenn der Umsatz weniger als </t>
  </si>
  <si>
    <t xml:space="preserve">Ist der Umsatz zwischen </t>
  </si>
  <si>
    <t xml:space="preserve">% Bonus bekommen diese, die mehr als </t>
  </si>
  <si>
    <t xml:space="preserve"> Mio Franken, dann geben Sie </t>
  </si>
  <si>
    <t xml:space="preserve"> Mio Franken aber mehr als </t>
  </si>
  <si>
    <t xml:space="preserve"> und </t>
  </si>
  <si>
    <t xml:space="preserve"> Mio Franken Umsatz machen.</t>
  </si>
  <si>
    <t>% Bonus</t>
  </si>
  <si>
    <t xml:space="preserve"> Mio Franken ist, dann geben Sie </t>
  </si>
  <si>
    <t>Franz</t>
  </si>
  <si>
    <t>Nachname</t>
  </si>
  <si>
    <t>Vorname</t>
  </si>
  <si>
    <t>Modul</t>
  </si>
  <si>
    <t>Raum</t>
  </si>
  <si>
    <t>Adamek</t>
  </si>
  <si>
    <t>Anton</t>
  </si>
  <si>
    <t>M2</t>
  </si>
  <si>
    <t>Aicher</t>
  </si>
  <si>
    <t>Hilde</t>
  </si>
  <si>
    <t>M5</t>
  </si>
  <si>
    <t>Augendorfer</t>
  </si>
  <si>
    <t>Josefa</t>
  </si>
  <si>
    <t>Bach</t>
  </si>
  <si>
    <t>Adolf</t>
  </si>
  <si>
    <t>M6</t>
  </si>
  <si>
    <t>Bahrer</t>
  </si>
  <si>
    <t>Erika</t>
  </si>
  <si>
    <t>M3</t>
  </si>
  <si>
    <t>Bammer</t>
  </si>
  <si>
    <t>Ilse</t>
  </si>
  <si>
    <t>M4</t>
  </si>
  <si>
    <t xml:space="preserve">Julius </t>
  </si>
  <si>
    <t>Bartke</t>
  </si>
  <si>
    <t>Maria</t>
  </si>
  <si>
    <t>M1</t>
  </si>
  <si>
    <t>Bauer</t>
  </si>
  <si>
    <t>Herbert</t>
  </si>
  <si>
    <t>Karin</t>
  </si>
  <si>
    <t>Beck</t>
  </si>
  <si>
    <t>Beilner</t>
  </si>
  <si>
    <t>Beate</t>
  </si>
  <si>
    <t>Berger</t>
  </si>
  <si>
    <t>Anna</t>
  </si>
  <si>
    <t>Bilek</t>
  </si>
  <si>
    <t>M7</t>
  </si>
  <si>
    <t>Böckl</t>
  </si>
  <si>
    <t>Wenn es rot und weiss oder weiss und rot steht, dann erscheint Schweiz sonst erscheint x.</t>
  </si>
  <si>
    <t>Farbe1</t>
  </si>
  <si>
    <t>Farbe 2</t>
  </si>
  <si>
    <t>Lösung</t>
  </si>
  <si>
    <t>rot</t>
  </si>
  <si>
    <t>weiss</t>
  </si>
  <si>
    <t>gelb</t>
  </si>
  <si>
    <t>blau</t>
  </si>
  <si>
    <t>schwarz</t>
  </si>
  <si>
    <t>grün</t>
  </si>
  <si>
    <t xml:space="preserve">WENN die Note kleiner als 4 ist, </t>
  </si>
  <si>
    <t>sonst bleibt die Schrift schwarz</t>
  </si>
  <si>
    <t>WENN der Umsatz kleiner als 50'000 CHF ist,</t>
  </si>
  <si>
    <t>rot geschrieben</t>
  </si>
  <si>
    <t>BONUS</t>
  </si>
  <si>
    <t>RABATT</t>
  </si>
  <si>
    <t xml:space="preserve">Wenn der Bruttopreis grösser als CHF 10'000 ist, </t>
  </si>
  <si>
    <t>Anschliessend berechnen Sie den Nettopreis</t>
  </si>
  <si>
    <t>BONUS01</t>
  </si>
  <si>
    <t>ZEUGNIS</t>
  </si>
  <si>
    <t>ZIMMER</t>
  </si>
  <si>
    <t>Ist die Note kleiner als 4 dann erscheint Schlecht</t>
  </si>
  <si>
    <r>
      <t>WENN</t>
    </r>
    <r>
      <rPr>
        <b/>
        <sz val="14"/>
        <rFont val="Arial"/>
        <family val="2"/>
      </rPr>
      <t>(</t>
    </r>
  </si>
  <si>
    <r>
      <t>UND</t>
    </r>
    <r>
      <rPr>
        <b/>
        <sz val="14"/>
        <color rgb="FFFF0000"/>
        <rFont val="Arial"/>
        <family val="2"/>
      </rPr>
      <t xml:space="preserve"> (</t>
    </r>
  </si>
  <si>
    <t>dann erscheint Bestanden.</t>
  </si>
  <si>
    <t>Anzahl
ungenügende
Noten</t>
  </si>
  <si>
    <t>UND</t>
  </si>
  <si>
    <t>Alle Bedingungen müssen stimmen</t>
  </si>
  <si>
    <t>damit der DANN-Wert ausgeführt wird</t>
  </si>
  <si>
    <t>Ist die Note kleiner 4</t>
  </si>
  <si>
    <t>dann erscheint Schlecht</t>
  </si>
  <si>
    <t>dann ist der Bonus 5% vom Umsatz</t>
  </si>
  <si>
    <t>sonst ist der Bonus 1% vom Umsatz</t>
  </si>
  <si>
    <t>Wenn der Umsatz grösser gleich 5'000</t>
  </si>
  <si>
    <t>Umsatz und Bonus</t>
  </si>
  <si>
    <t>ODER</t>
  </si>
  <si>
    <r>
      <t>ODER</t>
    </r>
    <r>
      <rPr>
        <b/>
        <sz val="14"/>
        <color rgb="FF008000"/>
        <rFont val="Arial"/>
        <family val="2"/>
      </rPr>
      <t xml:space="preserve"> (</t>
    </r>
  </si>
  <si>
    <t>Anzahl ungenügende Noten kleiner gleich 3</t>
  </si>
  <si>
    <t>Durchschnitt genüfend</t>
  </si>
  <si>
    <t>Anzahl genügende Noten grösse 4</t>
  </si>
  <si>
    <t>Durchschnittungenügend</t>
  </si>
  <si>
    <t>Mindestens eine Bedingung muss stimmen</t>
  </si>
  <si>
    <r>
      <t xml:space="preserve">"Bestanden" </t>
    </r>
    <r>
      <rPr>
        <b/>
        <sz val="14"/>
        <rFont val="Arial"/>
        <family val="2"/>
      </rPr>
      <t>)</t>
    </r>
  </si>
  <si>
    <r>
      <t>""</t>
    </r>
    <r>
      <rPr>
        <b/>
        <sz val="14"/>
        <rFont val="Arial"/>
        <family val="2"/>
      </rPr>
      <t>)</t>
    </r>
  </si>
  <si>
    <r>
      <t>"Bestanden"</t>
    </r>
    <r>
      <rPr>
        <b/>
        <sz val="14"/>
        <rFont val="Arial"/>
        <family val="2"/>
      </rPr>
      <t>;</t>
    </r>
  </si>
  <si>
    <r>
      <t>""</t>
    </r>
    <r>
      <rPr>
        <b/>
        <sz val="14"/>
        <rFont val="Arial"/>
        <family val="2"/>
      </rPr>
      <t>;</t>
    </r>
  </si>
  <si>
    <r>
      <t>ODER</t>
    </r>
    <r>
      <rPr>
        <b/>
        <sz val="14"/>
        <color rgb="FF008000"/>
        <rFont val="Arial"/>
        <family val="2"/>
      </rPr>
      <t>(</t>
    </r>
  </si>
  <si>
    <r>
      <t>"K12"</t>
    </r>
    <r>
      <rPr>
        <b/>
        <sz val="12"/>
        <rFont val="Arial"/>
        <family val="2"/>
      </rPr>
      <t>;</t>
    </r>
  </si>
  <si>
    <t>KOMBINATION</t>
  </si>
  <si>
    <t>Richtige Kombination:</t>
  </si>
  <si>
    <t/>
  </si>
  <si>
    <t>Zahl 1</t>
  </si>
  <si>
    <t>Zahl 2</t>
  </si>
  <si>
    <t>Zahl 3</t>
  </si>
  <si>
    <t>BEWERTUNG 01</t>
  </si>
  <si>
    <t>3. WENN-Funktion mit mehreren Bedingungen</t>
  </si>
  <si>
    <t>WENN (</t>
  </si>
  <si>
    <r>
      <t>E10</t>
    </r>
    <r>
      <rPr>
        <sz val="10"/>
        <color rgb="FFFF0000"/>
        <rFont val="Arial"/>
        <family val="2"/>
      </rPr>
      <t>&lt;</t>
    </r>
    <r>
      <rPr>
        <sz val="10"/>
        <rFont val="Arial"/>
        <family val="2"/>
      </rPr>
      <t>4</t>
    </r>
    <r>
      <rPr>
        <b/>
        <sz val="12"/>
        <rFont val="Arial"/>
        <family val="2"/>
      </rPr>
      <t>;</t>
    </r>
  </si>
  <si>
    <r>
      <t>"</t>
    </r>
    <r>
      <rPr>
        <b/>
        <i/>
        <sz val="10"/>
        <color rgb="FF0066FF"/>
        <rFont val="Arial"/>
        <family val="2"/>
      </rPr>
      <t>Schlecht"</t>
    </r>
    <r>
      <rPr>
        <b/>
        <sz val="12"/>
        <rFont val="Arial"/>
        <family val="2"/>
      </rPr>
      <t>;</t>
    </r>
  </si>
  <si>
    <r>
      <t>"</t>
    </r>
    <r>
      <rPr>
        <i/>
        <sz val="10"/>
        <rFont val="Arial"/>
        <family val="2"/>
      </rPr>
      <t>Gut"</t>
    </r>
    <r>
      <rPr>
        <b/>
        <i/>
        <sz val="12"/>
        <rFont val="Arial"/>
        <family val="2"/>
      </rPr>
      <t>)</t>
    </r>
  </si>
  <si>
    <r>
      <t>5%*D32</t>
    </r>
    <r>
      <rPr>
        <b/>
        <sz val="10"/>
        <color theme="1"/>
        <rFont val="Arial"/>
        <family val="2"/>
      </rPr>
      <t>;</t>
    </r>
  </si>
  <si>
    <r>
      <t>1%*D32</t>
    </r>
    <r>
      <rPr>
        <b/>
        <sz val="10"/>
        <color theme="1"/>
        <rFont val="Arial"/>
        <family val="2"/>
      </rPr>
      <t>)</t>
    </r>
  </si>
  <si>
    <t>Wenn die Note zwischen 4 und 5 ist, dann erscheint Gut</t>
  </si>
  <si>
    <r>
      <t>"Gut"</t>
    </r>
    <r>
      <rPr>
        <b/>
        <sz val="12"/>
        <color rgb="FF0066FF"/>
        <rFont val="Arial"/>
        <family val="2"/>
      </rPr>
      <t>;</t>
    </r>
  </si>
  <si>
    <r>
      <t>"Sehr gut"</t>
    </r>
    <r>
      <rPr>
        <b/>
        <sz val="12"/>
        <rFont val="Arial"/>
        <family val="2"/>
      </rPr>
      <t>)</t>
    </r>
  </si>
  <si>
    <r>
      <t>WENN</t>
    </r>
    <r>
      <rPr>
        <b/>
        <sz val="12"/>
        <rFont val="Arial"/>
        <family val="2"/>
      </rPr>
      <t>(</t>
    </r>
  </si>
  <si>
    <r>
      <t>C10</t>
    </r>
    <r>
      <rPr>
        <sz val="10"/>
        <color rgb="FFFF0000"/>
        <rFont val="Arial"/>
        <family val="2"/>
      </rPr>
      <t>&lt;=</t>
    </r>
    <r>
      <rPr>
        <sz val="10"/>
        <rFont val="Arial"/>
        <family val="2"/>
      </rPr>
      <t>5</t>
    </r>
    <r>
      <rPr>
        <b/>
        <sz val="12"/>
        <rFont val="Arial"/>
        <family val="2"/>
      </rPr>
      <t>;</t>
    </r>
  </si>
  <si>
    <r>
      <t>C10</t>
    </r>
    <r>
      <rPr>
        <sz val="10"/>
        <color rgb="FFFF0000"/>
        <rFont val="Arial"/>
        <family val="2"/>
      </rPr>
      <t>&lt;</t>
    </r>
    <r>
      <rPr>
        <sz val="10"/>
        <rFont val="Arial"/>
        <family val="2"/>
      </rPr>
      <t>4</t>
    </r>
    <r>
      <rPr>
        <b/>
        <sz val="12"/>
        <rFont val="Arial"/>
        <family val="2"/>
      </rPr>
      <t>;</t>
    </r>
  </si>
  <si>
    <t xml:space="preserve">dann werden die Felder </t>
  </si>
  <si>
    <r>
      <t xml:space="preserve">Wenn eine Prüfung über M1 </t>
    </r>
    <r>
      <rPr>
        <b/>
        <sz val="10"/>
        <color rgb="FFFF0000"/>
        <rFont val="Arial"/>
        <family val="2"/>
      </rPr>
      <t>ODER</t>
    </r>
    <r>
      <rPr>
        <sz val="10"/>
        <rFont val="Arial"/>
        <family val="2"/>
      </rPr>
      <t xml:space="preserve"> M2 oder M7 erfolgt, dann findet diese im Raum K12 statt, </t>
    </r>
  </si>
  <si>
    <t>alle anderen Module werden im Raum K3 geprüft.</t>
  </si>
  <si>
    <t>Wenn die Kombination stimmt,</t>
  </si>
  <si>
    <t>Sonst erscheint Falsch.</t>
  </si>
  <si>
    <r>
      <t>D32</t>
    </r>
    <r>
      <rPr>
        <sz val="10"/>
        <color rgb="FFFF0000"/>
        <rFont val="Arial"/>
        <family val="2"/>
      </rPr>
      <t xml:space="preserve"> &gt;=</t>
    </r>
    <r>
      <rPr>
        <sz val="10"/>
        <rFont val="Arial"/>
        <family val="2"/>
      </rPr>
      <t xml:space="preserve"> 50'000</t>
    </r>
    <r>
      <rPr>
        <b/>
        <sz val="12"/>
        <rFont val="Arial"/>
        <family val="2"/>
      </rPr>
      <t>;</t>
    </r>
  </si>
  <si>
    <t>Giovanni</t>
  </si>
  <si>
    <t>Mario</t>
  </si>
  <si>
    <t>Wenn der Umsatz kleiner gleich vier ist, dann ist die Zelle gelb</t>
  </si>
  <si>
    <t xml:space="preserve"> dann ist die Zelle grün</t>
  </si>
  <si>
    <t>WAPPEN (Zusatzaufgabe schwierig)</t>
  </si>
  <si>
    <r>
      <t>F11&gt;= 4</t>
    </r>
    <r>
      <rPr>
        <b/>
        <sz val="14"/>
        <color rgb="FFFF0000"/>
        <rFont val="Arial"/>
        <family val="2"/>
      </rPr>
      <t>)</t>
    </r>
    <r>
      <rPr>
        <b/>
        <sz val="12"/>
        <rFont val="Arial"/>
        <family val="2"/>
      </rPr>
      <t>;</t>
    </r>
  </si>
  <si>
    <r>
      <t>E11&lt;=3</t>
    </r>
    <r>
      <rPr>
        <b/>
        <sz val="14"/>
        <color rgb="FFFF0000"/>
        <rFont val="Arial"/>
        <family val="2"/>
      </rPr>
      <t>;</t>
    </r>
  </si>
  <si>
    <r>
      <t>F27="M1"</t>
    </r>
    <r>
      <rPr>
        <b/>
        <sz val="14"/>
        <color rgb="FF008000"/>
        <rFont val="Arial"/>
        <family val="2"/>
      </rPr>
      <t>;</t>
    </r>
  </si>
  <si>
    <r>
      <t>F27="M2"</t>
    </r>
    <r>
      <rPr>
        <b/>
        <sz val="14"/>
        <color rgb="FF008000"/>
        <rFont val="Arial"/>
        <family val="2"/>
      </rPr>
      <t>;</t>
    </r>
  </si>
  <si>
    <r>
      <t>F27="M7"</t>
    </r>
    <r>
      <rPr>
        <b/>
        <sz val="14"/>
        <color rgb="FF008000"/>
        <rFont val="Arial"/>
        <family val="2"/>
      </rPr>
      <t>)</t>
    </r>
  </si>
  <si>
    <t>sonst erscheint Gut</t>
  </si>
  <si>
    <t>dann wird die Bewertung rot geschrieben,</t>
  </si>
  <si>
    <t xml:space="preserve">dann wird der entsprechende Name,  </t>
  </si>
  <si>
    <t xml:space="preserve">Nachdem Sie den Bruttopreis der gekauften Ware berechnet haben, berechnen Sie den Rabattsatz:
</t>
  </si>
  <si>
    <t>dann ist der Rabattsatz 10%, sonst 5%.</t>
  </si>
  <si>
    <t>Ist die Note grösser als 5, dann erscheint Sehr gut</t>
  </si>
  <si>
    <t>Ist der Umsatz kleiner oder gleich 4 Mio Franken, dann geben Sie 15% Bonus</t>
  </si>
  <si>
    <t>Wenn der Umsatz weniger als 15 Mio Franken aber mehr als 4 Mio Franken ist, dann geben Sie 19% Bonus</t>
  </si>
  <si>
    <t>Ist der Umsatz zwischen 15 und 33 Mio Franken, dann geben Sie 23% Bonus</t>
  </si>
  <si>
    <t>28% Bonus bekommen diejenigen, die mehr als 33 Mio Franken Umsatz machten.</t>
  </si>
  <si>
    <t>Wenn der Umsatz kleiner 15 und grösser 4 ist, dann ist die Zelle blau</t>
  </si>
  <si>
    <t>Wenn der Umsatz grösser gleich 15 und kleiner gleich 33 ist,</t>
  </si>
  <si>
    <t>Wenn der Umsatz grösser als 33 ist, dann ist die Zelle pink</t>
  </si>
  <si>
    <t xml:space="preserve">Wenn die Anzahl ungenügender Noten kleiner gleich 3 ist </t>
  </si>
  <si>
    <r>
      <rPr>
        <b/>
        <sz val="10"/>
        <color rgb="FFFF0000"/>
        <rFont val="Arial"/>
        <family val="2"/>
      </rPr>
      <t>UND</t>
    </r>
    <r>
      <rPr>
        <sz val="10"/>
        <color indexed="8"/>
        <rFont val="Arial"/>
        <family val="2"/>
      </rPr>
      <t xml:space="preserve"> der Durchschnitt genügend ist,</t>
    </r>
  </si>
  <si>
    <r>
      <rPr>
        <b/>
        <sz val="10"/>
        <color rgb="FF008000"/>
        <rFont val="Arial"/>
        <family val="2"/>
      </rPr>
      <t>ODER</t>
    </r>
    <r>
      <rPr>
        <sz val="10"/>
        <color indexed="8"/>
        <rFont val="Arial"/>
        <family val="2"/>
      </rPr>
      <t xml:space="preserve"> der Durschschnitt ungenügend ist,</t>
    </r>
  </si>
  <si>
    <t>erscheint in der Spalte G RICHTIG!</t>
  </si>
  <si>
    <t>Wenn in der Spalte G RICHTIG! erscheint,</t>
  </si>
  <si>
    <t>mit den richtigen Zahlen gelb.</t>
  </si>
  <si>
    <t>dann erscheint nichts.</t>
  </si>
  <si>
    <t>Sonst erscheint Bestanden.</t>
  </si>
  <si>
    <t>Wenn die Anzahl ungenügender Noten grösser 3</t>
  </si>
  <si>
    <r>
      <t>P10&gt;3</t>
    </r>
    <r>
      <rPr>
        <b/>
        <sz val="14"/>
        <color rgb="FF008000"/>
        <rFont val="Arial"/>
        <family val="2"/>
      </rPr>
      <t>;</t>
    </r>
  </si>
  <si>
    <r>
      <t>Q10&lt; 4</t>
    </r>
    <r>
      <rPr>
        <b/>
        <sz val="14"/>
        <color rgb="FF008000"/>
        <rFont val="Arial"/>
        <family val="2"/>
      </rPr>
      <t>)</t>
    </r>
    <r>
      <rPr>
        <b/>
        <sz val="12"/>
        <rFont val="Arial"/>
        <family val="2"/>
      </rPr>
      <t>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</si>
</sst>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CHF-807]\ * #,##0_ ;_ [$CHF-807]\ * \-#,##0_ ;_ [$CHF-807]\ * &quot;-&quot;??_ ;_ @_ "/>
  </numFmts>
  <fonts count="48" x14ac:knownFonts="1">
    <font>
      <sz val="10"/>
      <name val="Arial"/>
    </font>
    <font>
      <b/>
      <sz val="1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8"/>
      <color theme="3"/>
      <name val="Cambria"/>
      <family val="2"/>
      <scheme val="major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indexed="10"/>
      <name val="Arial"/>
      <family val="2"/>
    </font>
    <font>
      <i/>
      <sz val="8"/>
      <color theme="0" tint="-0.499984740745262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rgb="FF333333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rgb="FF0066FF"/>
      <name val="Arial"/>
      <family val="2"/>
    </font>
    <font>
      <b/>
      <sz val="10"/>
      <color theme="3"/>
      <name val="Arial"/>
      <family val="2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00"/>
      <name val="Calibri"/>
      <family val="2"/>
      <scheme val="minor"/>
    </font>
    <font>
      <sz val="10"/>
      <color theme="3" tint="0.79998168889431442"/>
      <name val="Calibri"/>
      <family val="2"/>
      <scheme val="minor"/>
    </font>
    <font>
      <sz val="10"/>
      <color rgb="FFFF99FF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4"/>
      <color rgb="FFFF0000"/>
      <name val="Arial"/>
      <family val="2"/>
    </font>
    <font>
      <sz val="10"/>
      <color theme="4"/>
      <name val="Arial"/>
      <family val="2"/>
    </font>
    <font>
      <b/>
      <i/>
      <sz val="10"/>
      <color rgb="FF0066FF"/>
      <name val="Arial"/>
      <family val="2"/>
    </font>
    <font>
      <b/>
      <sz val="12"/>
      <color rgb="FF0066FF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8"/>
      <color rgb="FF0066FF"/>
      <name val="Arial"/>
      <family val="2"/>
    </font>
    <font>
      <b/>
      <sz val="10"/>
      <color theme="1"/>
      <name val="Arial"/>
      <family val="2"/>
    </font>
    <font>
      <sz val="10"/>
      <color rgb="FF008000"/>
      <name val="Arial"/>
      <family val="2"/>
    </font>
    <font>
      <b/>
      <sz val="12"/>
      <color rgb="FF008000"/>
      <name val="Arial"/>
      <family val="2"/>
    </font>
    <font>
      <b/>
      <sz val="14"/>
      <color rgb="FF008000"/>
      <name val="Arial"/>
      <family val="2"/>
    </font>
    <font>
      <b/>
      <sz val="10"/>
      <color rgb="FF008000"/>
      <name val="Arial"/>
      <family val="2"/>
    </font>
    <font>
      <sz val="10"/>
      <color theme="6" tint="0.7999816888943144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15" fillId="0" borderId="0"/>
    <xf numFmtId="0" fontId="16" fillId="0" borderId="15" applyNumberFormat="0" applyFill="0" applyAlignment="0" applyProtection="0"/>
    <xf numFmtId="0" fontId="17" fillId="0" borderId="14" applyNumberFormat="0" applyFill="0" applyAlignment="0" applyProtection="0"/>
    <xf numFmtId="9" fontId="15" fillId="0" borderId="0" applyFont="0" applyFill="0" applyBorder="0" applyAlignment="0" applyProtection="0"/>
  </cellStyleXfs>
  <cellXfs count="203">
    <xf numFmtId="0" fontId="0" fillId="0" borderId="0" xfId="0"/>
    <xf numFmtId="2" fontId="6" fillId="4" borderId="12" xfId="0" applyNumberFormat="1" applyFont="1" applyFill="1" applyBorder="1" applyProtection="1">
      <protection locked="0"/>
    </xf>
    <xf numFmtId="9" fontId="6" fillId="4" borderId="12" xfId="0" applyNumberFormat="1" applyFont="1" applyFill="1" applyBorder="1" applyProtection="1">
      <protection locked="0"/>
    </xf>
    <xf numFmtId="0" fontId="0" fillId="0" borderId="0" xfId="0" applyProtection="1">
      <protection hidden="1"/>
    </xf>
    <xf numFmtId="0" fontId="14" fillId="0" borderId="0" xfId="0" applyFont="1" applyProtection="1">
      <protection hidden="1"/>
    </xf>
    <xf numFmtId="164" fontId="6" fillId="4" borderId="12" xfId="0" applyNumberFormat="1" applyFont="1" applyFill="1" applyBorder="1" applyProtection="1">
      <protection locked="0"/>
    </xf>
    <xf numFmtId="0" fontId="6" fillId="3" borderId="6" xfId="0" applyFont="1" applyFill="1" applyBorder="1" applyProtection="1">
      <protection locked="0"/>
    </xf>
    <xf numFmtId="0" fontId="18" fillId="0" borderId="0" xfId="2" applyFont="1" applyProtection="1"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0" fillId="4" borderId="12" xfId="0" applyFill="1" applyBorder="1" applyProtection="1">
      <protection locked="0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19" fillId="0" borderId="0" xfId="0" applyFont="1" applyAlignment="1" applyProtection="1">
      <alignment horizontal="left"/>
      <protection hidden="1"/>
    </xf>
    <xf numFmtId="0" fontId="15" fillId="0" borderId="0" xfId="2" applyProtection="1">
      <protection hidden="1"/>
    </xf>
    <xf numFmtId="0" fontId="26" fillId="0" borderId="0" xfId="2" applyFont="1" applyProtection="1">
      <protection hidden="1"/>
    </xf>
    <xf numFmtId="0" fontId="27" fillId="0" borderId="0" xfId="2" applyFont="1" applyProtection="1">
      <protection hidden="1"/>
    </xf>
    <xf numFmtId="0" fontId="18" fillId="0" borderId="12" xfId="2" applyFont="1" applyBorder="1" applyProtection="1">
      <protection hidden="1"/>
    </xf>
    <xf numFmtId="0" fontId="6" fillId="0" borderId="0" xfId="1" applyFont="1" applyBorder="1" applyAlignment="1" applyProtection="1">
      <alignment horizontal="left" vertical="top" wrapText="1"/>
      <protection hidden="1"/>
    </xf>
    <xf numFmtId="0" fontId="6" fillId="0" borderId="0" xfId="1" applyFont="1" applyBorder="1" applyAlignment="1" applyProtection="1">
      <alignment vertical="top" wrapText="1"/>
      <protection hidden="1"/>
    </xf>
    <xf numFmtId="0" fontId="9" fillId="0" borderId="0" xfId="0" applyFont="1" applyProtection="1">
      <protection hidden="1"/>
    </xf>
    <xf numFmtId="164" fontId="6" fillId="4" borderId="33" xfId="0" applyNumberFormat="1" applyFont="1" applyFill="1" applyBorder="1" applyProtection="1">
      <protection locked="0"/>
    </xf>
    <xf numFmtId="9" fontId="6" fillId="4" borderId="33" xfId="0" applyNumberFormat="1" applyFont="1" applyFill="1" applyBorder="1" applyProtection="1">
      <protection locked="0"/>
    </xf>
    <xf numFmtId="2" fontId="6" fillId="4" borderId="33" xfId="0" applyNumberFormat="1" applyFont="1" applyFill="1" applyBorder="1" applyProtection="1">
      <protection locked="0"/>
    </xf>
    <xf numFmtId="0" fontId="6" fillId="3" borderId="9" xfId="0" applyFont="1" applyFill="1" applyBorder="1" applyProtection="1">
      <protection locked="0"/>
    </xf>
    <xf numFmtId="0" fontId="0" fillId="0" borderId="12" xfId="0" applyBorder="1" applyProtection="1">
      <protection hidden="1"/>
    </xf>
    <xf numFmtId="0" fontId="6" fillId="0" borderId="12" xfId="0" applyFont="1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2" fontId="0" fillId="0" borderId="9" xfId="0" applyNumberFormat="1" applyBorder="1" applyAlignment="1" applyProtection="1">
      <alignment horizontal="center"/>
      <protection hidden="1"/>
    </xf>
    <xf numFmtId="0" fontId="5" fillId="0" borderId="12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4" fillId="0" borderId="9" xfId="0" applyFont="1" applyFill="1" applyBorder="1" applyAlignment="1" applyProtection="1">
      <alignment horizontal="left"/>
      <protection hidden="1"/>
    </xf>
    <xf numFmtId="2" fontId="9" fillId="0" borderId="9" xfId="0" applyNumberFormat="1" applyFont="1" applyBorder="1" applyAlignment="1" applyProtection="1">
      <alignment horizontal="right"/>
      <protection hidden="1"/>
    </xf>
    <xf numFmtId="0" fontId="4" fillId="0" borderId="6" xfId="0" applyFont="1" applyFill="1" applyBorder="1" applyAlignment="1" applyProtection="1">
      <alignment horizontal="left"/>
      <protection hidden="1"/>
    </xf>
    <xf numFmtId="2" fontId="9" fillId="0" borderId="6" xfId="0" applyNumberFormat="1" applyFont="1" applyBorder="1" applyAlignment="1" applyProtection="1">
      <alignment horizontal="right"/>
      <protection hidden="1"/>
    </xf>
    <xf numFmtId="2" fontId="9" fillId="0" borderId="6" xfId="0" applyNumberFormat="1" applyFont="1" applyFill="1" applyBorder="1" applyAlignment="1" applyProtection="1">
      <alignment horizontal="right"/>
      <protection hidden="1"/>
    </xf>
    <xf numFmtId="164" fontId="6" fillId="0" borderId="12" xfId="0" applyNumberFormat="1" applyFont="1" applyBorder="1" applyProtection="1">
      <protection hidden="1"/>
    </xf>
    <xf numFmtId="0" fontId="6" fillId="0" borderId="33" xfId="0" applyFont="1" applyBorder="1" applyProtection="1">
      <protection hidden="1"/>
    </xf>
    <xf numFmtId="164" fontId="6" fillId="0" borderId="33" xfId="0" applyNumberFormat="1" applyFont="1" applyBorder="1" applyProtection="1">
      <protection hidden="1"/>
    </xf>
    <xf numFmtId="2" fontId="6" fillId="0" borderId="9" xfId="0" applyNumberFormat="1" applyFont="1" applyBorder="1" applyAlignment="1" applyProtection="1">
      <alignment horizontal="right"/>
      <protection hidden="1"/>
    </xf>
    <xf numFmtId="2" fontId="6" fillId="0" borderId="6" xfId="0" applyNumberFormat="1" applyFont="1" applyBorder="1" applyAlignment="1" applyProtection="1">
      <alignment horizontal="right"/>
      <protection hidden="1"/>
    </xf>
    <xf numFmtId="0" fontId="2" fillId="0" borderId="9" xfId="0" applyFont="1" applyFill="1" applyBorder="1" applyAlignment="1" applyProtection="1">
      <alignment horizontal="left"/>
      <protection hidden="1"/>
    </xf>
    <xf numFmtId="0" fontId="2" fillId="0" borderId="6" xfId="0" applyFont="1" applyFill="1" applyBorder="1" applyAlignment="1" applyProtection="1">
      <alignment horizontal="left"/>
      <protection hidden="1"/>
    </xf>
    <xf numFmtId="0" fontId="6" fillId="0" borderId="12" xfId="0" applyFont="1" applyBorder="1" applyAlignment="1" applyProtection="1">
      <alignment horizontal="left"/>
      <protection hidden="1"/>
    </xf>
    <xf numFmtId="0" fontId="22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22" fillId="9" borderId="0" xfId="0" applyFont="1" applyFill="1" applyProtection="1">
      <protection hidden="1"/>
    </xf>
    <xf numFmtId="0" fontId="23" fillId="9" borderId="0" xfId="0" applyFont="1" applyFill="1" applyProtection="1">
      <protection hidden="1"/>
    </xf>
    <xf numFmtId="0" fontId="6" fillId="9" borderId="0" xfId="0" applyFont="1" applyFill="1" applyProtection="1">
      <protection hidden="1"/>
    </xf>
    <xf numFmtId="0" fontId="4" fillId="0" borderId="0" xfId="0" applyFont="1" applyBorder="1" applyProtection="1">
      <protection hidden="1"/>
    </xf>
    <xf numFmtId="0" fontId="33" fillId="0" borderId="1" xfId="0" applyFont="1" applyBorder="1" applyAlignment="1" applyProtection="1">
      <alignment horizontal="right"/>
      <protection hidden="1"/>
    </xf>
    <xf numFmtId="0" fontId="6" fillId="0" borderId="5" xfId="0" applyFont="1" applyBorder="1" applyProtection="1">
      <protection hidden="1"/>
    </xf>
    <xf numFmtId="0" fontId="6" fillId="0" borderId="2" xfId="0" applyFont="1" applyBorder="1" applyProtection="1">
      <protection hidden="1"/>
    </xf>
    <xf numFmtId="0" fontId="6" fillId="0" borderId="7" xfId="0" applyFont="1" applyBorder="1" applyProtection="1">
      <protection hidden="1"/>
    </xf>
    <xf numFmtId="0" fontId="40" fillId="4" borderId="0" xfId="0" applyFont="1" applyFill="1" applyBorder="1" applyAlignment="1" applyProtection="1">
      <alignment horizontal="left"/>
      <protection hidden="1"/>
    </xf>
    <xf numFmtId="0" fontId="6" fillId="4" borderId="8" xfId="0" applyFont="1" applyFill="1" applyBorder="1" applyAlignment="1" applyProtection="1">
      <protection hidden="1"/>
    </xf>
    <xf numFmtId="0" fontId="41" fillId="0" borderId="0" xfId="0" applyFont="1" applyBorder="1" applyAlignment="1" applyProtection="1">
      <alignment horizontal="left"/>
      <protection hidden="1"/>
    </xf>
    <xf numFmtId="0" fontId="24" fillId="2" borderId="8" xfId="0" applyFont="1" applyFill="1" applyBorder="1" applyAlignment="1" applyProtection="1">
      <protection hidden="1"/>
    </xf>
    <xf numFmtId="0" fontId="6" fillId="0" borderId="3" xfId="0" applyFont="1" applyBorder="1" applyProtection="1">
      <protection hidden="1"/>
    </xf>
    <xf numFmtId="0" fontId="40" fillId="0" borderId="11" xfId="0" applyFont="1" applyBorder="1" applyAlignment="1" applyProtection="1">
      <alignment horizontal="left"/>
      <protection hidden="1"/>
    </xf>
    <xf numFmtId="0" fontId="6" fillId="0" borderId="4" xfId="0" applyFont="1" applyBorder="1" applyAlignment="1" applyProtection="1">
      <protection hidden="1"/>
    </xf>
    <xf numFmtId="0" fontId="10" fillId="0" borderId="0" xfId="0" applyFont="1" applyProtection="1">
      <protection hidden="1"/>
    </xf>
    <xf numFmtId="0" fontId="10" fillId="0" borderId="16" xfId="0" applyFont="1" applyBorder="1" applyProtection="1">
      <protection hidden="1"/>
    </xf>
    <xf numFmtId="0" fontId="6" fillId="0" borderId="17" xfId="0" applyFont="1" applyBorder="1" applyProtection="1">
      <protection hidden="1"/>
    </xf>
    <xf numFmtId="0" fontId="6" fillId="0" borderId="18" xfId="0" applyFont="1" applyBorder="1" applyProtection="1">
      <protection hidden="1"/>
    </xf>
    <xf numFmtId="0" fontId="10" fillId="0" borderId="19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6" fillId="0" borderId="20" xfId="0" applyFont="1" applyBorder="1" applyProtection="1">
      <protection hidden="1"/>
    </xf>
    <xf numFmtId="0" fontId="10" fillId="0" borderId="21" xfId="0" applyFont="1" applyBorder="1" applyProtection="1">
      <protection hidden="1"/>
    </xf>
    <xf numFmtId="0" fontId="6" fillId="0" borderId="22" xfId="0" applyFont="1" applyBorder="1" applyProtection="1">
      <protection hidden="1"/>
    </xf>
    <xf numFmtId="0" fontId="6" fillId="0" borderId="23" xfId="0" applyFont="1" applyBorder="1" applyProtection="1">
      <protection hidden="1"/>
    </xf>
    <xf numFmtId="0" fontId="1" fillId="0" borderId="0" xfId="0" applyFont="1" applyProtection="1">
      <protection hidden="1"/>
    </xf>
    <xf numFmtId="0" fontId="13" fillId="0" borderId="0" xfId="0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horizontal="right"/>
      <protection hidden="1"/>
    </xf>
    <xf numFmtId="0" fontId="6" fillId="4" borderId="8" xfId="0" applyFont="1" applyFill="1" applyBorder="1" applyAlignment="1" applyProtection="1">
      <alignment wrapText="1"/>
      <protection hidden="1"/>
    </xf>
    <xf numFmtId="0" fontId="22" fillId="10" borderId="0" xfId="0" applyFont="1" applyFill="1" applyProtection="1">
      <protection hidden="1"/>
    </xf>
    <xf numFmtId="0" fontId="23" fillId="10" borderId="0" xfId="0" applyFont="1" applyFill="1" applyProtection="1">
      <protection hidden="1"/>
    </xf>
    <xf numFmtId="0" fontId="6" fillId="10" borderId="0" xfId="0" applyFont="1" applyFill="1" applyProtection="1">
      <protection hidden="1"/>
    </xf>
    <xf numFmtId="0" fontId="6" fillId="0" borderId="0" xfId="0" applyFont="1" applyFill="1" applyBorder="1" applyAlignment="1" applyProtection="1">
      <protection hidden="1"/>
    </xf>
    <xf numFmtId="0" fontId="6" fillId="0" borderId="0" xfId="0" applyFont="1" applyBorder="1" applyAlignment="1" applyProtection="1">
      <protection hidden="1"/>
    </xf>
    <xf numFmtId="0" fontId="0" fillId="9" borderId="0" xfId="0" applyFill="1" applyProtection="1">
      <protection hidden="1"/>
    </xf>
    <xf numFmtId="0" fontId="6" fillId="2" borderId="0" xfId="0" applyFont="1" applyFill="1" applyBorder="1" applyProtection="1">
      <protection hidden="1"/>
    </xf>
    <xf numFmtId="0" fontId="6" fillId="0" borderId="1" xfId="0" applyFont="1" applyBorder="1" applyAlignment="1" applyProtection="1">
      <alignment horizontal="right"/>
      <protection hidden="1"/>
    </xf>
    <xf numFmtId="0" fontId="0" fillId="0" borderId="5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0" xfId="0" applyBorder="1" applyProtection="1">
      <protection hidden="1"/>
    </xf>
    <xf numFmtId="0" fontId="6" fillId="4" borderId="0" xfId="0" applyFont="1" applyFill="1" applyBorder="1" applyAlignment="1" applyProtection="1">
      <protection hidden="1"/>
    </xf>
    <xf numFmtId="0" fontId="0" fillId="0" borderId="8" xfId="0" applyBorder="1" applyProtection="1">
      <protection hidden="1"/>
    </xf>
    <xf numFmtId="0" fontId="24" fillId="2" borderId="0" xfId="0" applyFont="1" applyFill="1" applyBorder="1" applyAlignment="1" applyProtection="1">
      <protection hidden="1"/>
    </xf>
    <xf numFmtId="0" fontId="40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0" fillId="0" borderId="7" xfId="0" applyBorder="1" applyProtection="1">
      <protection hidden="1"/>
    </xf>
    <xf numFmtId="0" fontId="6" fillId="0" borderId="8" xfId="0" applyFont="1" applyBorder="1" applyProtection="1">
      <protection hidden="1"/>
    </xf>
    <xf numFmtId="0" fontId="24" fillId="0" borderId="8" xfId="0" applyFont="1" applyBorder="1" applyProtection="1">
      <protection hidden="1"/>
    </xf>
    <xf numFmtId="0" fontId="0" fillId="0" borderId="3" xfId="0" applyBorder="1" applyProtection="1">
      <protection hidden="1"/>
    </xf>
    <xf numFmtId="0" fontId="0" fillId="0" borderId="11" xfId="0" applyBorder="1" applyProtection="1">
      <protection hidden="1"/>
    </xf>
    <xf numFmtId="0" fontId="1" fillId="0" borderId="11" xfId="0" applyFont="1" applyBorder="1" applyProtection="1">
      <protection hidden="1"/>
    </xf>
    <xf numFmtId="0" fontId="6" fillId="0" borderId="4" xfId="0" applyFont="1" applyBorder="1" applyProtection="1">
      <protection hidden="1"/>
    </xf>
    <xf numFmtId="0" fontId="8" fillId="10" borderId="0" xfId="1" applyFill="1" applyProtection="1">
      <protection hidden="1"/>
    </xf>
    <xf numFmtId="0" fontId="15" fillId="10" borderId="0" xfId="2" applyFill="1" applyProtection="1">
      <protection hidden="1"/>
    </xf>
    <xf numFmtId="0" fontId="0" fillId="10" borderId="0" xfId="0" applyFill="1" applyProtection="1">
      <protection hidden="1"/>
    </xf>
    <xf numFmtId="0" fontId="15" fillId="0" borderId="0" xfId="2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6" fillId="0" borderId="0" xfId="1" applyFont="1" applyProtection="1">
      <protection hidden="1"/>
    </xf>
    <xf numFmtId="0" fontId="31" fillId="0" borderId="0" xfId="2" applyFont="1" applyProtection="1">
      <protection hidden="1"/>
    </xf>
    <xf numFmtId="0" fontId="18" fillId="0" borderId="30" xfId="2" applyFont="1" applyBorder="1" applyProtection="1">
      <protection hidden="1"/>
    </xf>
    <xf numFmtId="0" fontId="18" fillId="0" borderId="31" xfId="2" applyFont="1" applyBorder="1" applyProtection="1">
      <protection hidden="1"/>
    </xf>
    <xf numFmtId="0" fontId="18" fillId="0" borderId="12" xfId="2" applyFont="1" applyBorder="1" applyAlignment="1" applyProtection="1">
      <alignment wrapText="1"/>
      <protection hidden="1"/>
    </xf>
    <xf numFmtId="0" fontId="25" fillId="0" borderId="0" xfId="3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18" fillId="0" borderId="5" xfId="2" applyFont="1" applyBorder="1" applyProtection="1">
      <protection hidden="1"/>
    </xf>
    <xf numFmtId="0" fontId="18" fillId="0" borderId="2" xfId="2" applyFont="1" applyBorder="1" applyProtection="1">
      <protection hidden="1"/>
    </xf>
    <xf numFmtId="0" fontId="10" fillId="0" borderId="7" xfId="0" applyFont="1" applyBorder="1" applyProtection="1">
      <protection hidden="1"/>
    </xf>
    <xf numFmtId="0" fontId="18" fillId="0" borderId="0" xfId="2" applyFont="1" applyBorder="1" applyProtection="1">
      <protection hidden="1"/>
    </xf>
    <xf numFmtId="0" fontId="18" fillId="0" borderId="8" xfId="2" applyFont="1" applyBorder="1" applyProtection="1">
      <protection hidden="1"/>
    </xf>
    <xf numFmtId="0" fontId="10" fillId="0" borderId="3" xfId="0" applyFont="1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0" fillId="0" borderId="0" xfId="0" applyFill="1" applyBorder="1" applyProtection="1">
      <protection hidden="1"/>
    </xf>
    <xf numFmtId="0" fontId="0" fillId="9" borderId="0" xfId="0" applyFill="1" applyAlignment="1" applyProtection="1">
      <alignment horizontal="left"/>
      <protection hidden="1"/>
    </xf>
    <xf numFmtId="0" fontId="0" fillId="9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43" fillId="0" borderId="0" xfId="0" applyFont="1" applyFill="1" applyProtection="1"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10" xfId="0" applyFont="1" applyBorder="1" applyAlignment="1" applyProtection="1">
      <alignment vertical="center"/>
      <protection hidden="1"/>
    </xf>
    <xf numFmtId="0" fontId="1" fillId="0" borderId="10" xfId="0" applyFont="1" applyBorder="1" applyAlignment="1" applyProtection="1">
      <alignment vertical="center" wrapText="1"/>
      <protection hidden="1"/>
    </xf>
    <xf numFmtId="0" fontId="1" fillId="0" borderId="13" xfId="0" applyFont="1" applyBorder="1" applyAlignment="1" applyProtection="1">
      <alignment vertical="center"/>
      <protection hidden="1"/>
    </xf>
    <xf numFmtId="0" fontId="1" fillId="0" borderId="12" xfId="0" applyFont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32" fillId="4" borderId="0" xfId="0" applyFont="1" applyFill="1" applyBorder="1" applyAlignment="1" applyProtection="1">
      <alignment horizontal="left"/>
      <protection hidden="1"/>
    </xf>
    <xf numFmtId="0" fontId="6" fillId="4" borderId="8" xfId="0" applyFont="1" applyFill="1" applyBorder="1" applyAlignment="1" applyProtection="1">
      <alignment horizontal="left"/>
      <protection hidden="1"/>
    </xf>
    <xf numFmtId="0" fontId="44" fillId="4" borderId="0" xfId="0" applyFont="1" applyFill="1" applyBorder="1" applyAlignment="1" applyProtection="1">
      <alignment horizontal="left"/>
      <protection hidden="1"/>
    </xf>
    <xf numFmtId="0" fontId="0" fillId="0" borderId="7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6" fillId="4" borderId="8" xfId="0" applyFont="1" applyFill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4" borderId="8" xfId="0" applyFont="1" applyFill="1" applyBorder="1" applyAlignment="1" applyProtection="1">
      <alignment vertical="center"/>
      <protection hidden="1"/>
    </xf>
    <xf numFmtId="0" fontId="24" fillId="2" borderId="0" xfId="0" applyFont="1" applyFill="1" applyBorder="1" applyAlignment="1" applyProtection="1">
      <alignment horizontal="left"/>
      <protection hidden="1"/>
    </xf>
    <xf numFmtId="0" fontId="24" fillId="2" borderId="8" xfId="0" applyFont="1" applyFill="1" applyBorder="1" applyAlignment="1" applyProtection="1">
      <alignment horizontal="left"/>
      <protection hidden="1"/>
    </xf>
    <xf numFmtId="0" fontId="6" fillId="0" borderId="11" xfId="0" applyFont="1" applyBorder="1" applyAlignment="1" applyProtection="1">
      <alignment horizontal="left"/>
      <protection hidden="1"/>
    </xf>
    <xf numFmtId="0" fontId="6" fillId="0" borderId="4" xfId="0" applyFont="1" applyBorder="1" applyAlignment="1" applyProtection="1">
      <alignment horizontal="left"/>
      <protection hidden="1"/>
    </xf>
    <xf numFmtId="0" fontId="32" fillId="0" borderId="0" xfId="0" applyFont="1" applyFill="1" applyProtection="1">
      <protection hidden="1"/>
    </xf>
    <xf numFmtId="0" fontId="11" fillId="0" borderId="0" xfId="0" applyFont="1" applyFill="1" applyProtection="1">
      <protection hidden="1"/>
    </xf>
    <xf numFmtId="0" fontId="24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7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36" fillId="0" borderId="0" xfId="0" applyFont="1" applyFill="1" applyProtection="1">
      <protection hidden="1"/>
    </xf>
    <xf numFmtId="0" fontId="44" fillId="0" borderId="0" xfId="0" applyFont="1" applyFill="1" applyProtection="1">
      <protection hidden="1"/>
    </xf>
    <xf numFmtId="0" fontId="6" fillId="0" borderId="0" xfId="0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horizontal="left"/>
      <protection hidden="1"/>
    </xf>
    <xf numFmtId="0" fontId="21" fillId="5" borderId="12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wrapText="1"/>
      <protection hidden="1"/>
    </xf>
    <xf numFmtId="0" fontId="12" fillId="0" borderId="0" xfId="0" applyFont="1" applyAlignment="1" applyProtection="1">
      <alignment vertical="top" wrapText="1" readingOrder="1"/>
      <protection hidden="1"/>
    </xf>
    <xf numFmtId="0" fontId="20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9" fillId="0" borderId="7" xfId="0" applyFont="1" applyBorder="1" applyProtection="1">
      <protection hidden="1"/>
    </xf>
    <xf numFmtId="0" fontId="12" fillId="0" borderId="0" xfId="0" applyFont="1" applyBorder="1" applyAlignment="1" applyProtection="1">
      <alignment horizontal="left" vertical="top" wrapText="1"/>
      <protection hidden="1"/>
    </xf>
    <xf numFmtId="0" fontId="6" fillId="0" borderId="0" xfId="1" applyFont="1" applyBorder="1" applyAlignment="1" applyProtection="1">
      <alignment horizontal="left" vertical="top" wrapText="1"/>
      <protection hidden="1"/>
    </xf>
    <xf numFmtId="0" fontId="28" fillId="5" borderId="27" xfId="2" applyFont="1" applyFill="1" applyBorder="1" applyAlignment="1" applyProtection="1">
      <alignment horizontal="center"/>
      <protection hidden="1"/>
    </xf>
    <xf numFmtId="0" fontId="28" fillId="5" borderId="28" xfId="2" applyFont="1" applyFill="1" applyBorder="1" applyAlignment="1" applyProtection="1">
      <alignment horizontal="center"/>
      <protection hidden="1"/>
    </xf>
    <xf numFmtId="0" fontId="29" fillId="6" borderId="28" xfId="2" applyFont="1" applyFill="1" applyBorder="1" applyAlignment="1" applyProtection="1">
      <alignment horizontal="center"/>
      <protection hidden="1"/>
    </xf>
    <xf numFmtId="0" fontId="47" fillId="7" borderId="28" xfId="2" applyFont="1" applyFill="1" applyBorder="1" applyAlignment="1" applyProtection="1">
      <alignment horizontal="center"/>
      <protection hidden="1"/>
    </xf>
    <xf numFmtId="0" fontId="30" fillId="8" borderId="28" xfId="2" applyFont="1" applyFill="1" applyBorder="1" applyAlignment="1" applyProtection="1">
      <alignment horizontal="center"/>
      <protection hidden="1"/>
    </xf>
    <xf numFmtId="0" fontId="30" fillId="8" borderId="29" xfId="2" applyFont="1" applyFill="1" applyBorder="1" applyAlignment="1" applyProtection="1">
      <alignment horizontal="center"/>
      <protection hidden="1"/>
    </xf>
    <xf numFmtId="0" fontId="18" fillId="0" borderId="0" xfId="2" applyFont="1" applyAlignment="1" applyProtection="1">
      <alignment horizontal="center" vertical="center"/>
      <protection hidden="1"/>
    </xf>
    <xf numFmtId="9" fontId="6" fillId="5" borderId="24" xfId="5" applyFont="1" applyFill="1" applyBorder="1" applyAlignment="1" applyProtection="1">
      <alignment horizontal="center"/>
      <protection hidden="1"/>
    </xf>
    <xf numFmtId="9" fontId="6" fillId="5" borderId="25" xfId="5" applyFont="1" applyFill="1" applyBorder="1" applyAlignment="1" applyProtection="1">
      <alignment horizontal="center"/>
      <protection hidden="1"/>
    </xf>
    <xf numFmtId="9" fontId="6" fillId="6" borderId="25" xfId="5" applyFont="1" applyFill="1" applyBorder="1" applyAlignment="1" applyProtection="1">
      <alignment horizontal="center"/>
      <protection hidden="1"/>
    </xf>
    <xf numFmtId="9" fontId="6" fillId="7" borderId="25" xfId="5" applyFont="1" applyFill="1" applyBorder="1" applyAlignment="1" applyProtection="1">
      <alignment horizontal="center"/>
      <protection hidden="1"/>
    </xf>
    <xf numFmtId="9" fontId="6" fillId="8" borderId="25" xfId="5" applyFont="1" applyFill="1" applyBorder="1" applyAlignment="1" applyProtection="1">
      <alignment horizontal="center"/>
      <protection hidden="1"/>
    </xf>
    <xf numFmtId="9" fontId="6" fillId="8" borderId="26" xfId="5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/>
      <protection hidden="1"/>
    </xf>
    <xf numFmtId="0" fontId="6" fillId="0" borderId="8" xfId="0" applyFont="1" applyBorder="1" applyAlignment="1" applyProtection="1">
      <alignment horizontal="left" vertical="top"/>
      <protection hidden="1"/>
    </xf>
    <xf numFmtId="0" fontId="42" fillId="5" borderId="0" xfId="0" applyFont="1" applyFill="1" applyBorder="1" applyAlignment="1" applyProtection="1">
      <alignment horizontal="right" vertical="center" wrapText="1"/>
      <protection hidden="1"/>
    </xf>
    <xf numFmtId="0" fontId="42" fillId="5" borderId="8" xfId="0" applyFont="1" applyFill="1" applyBorder="1" applyAlignment="1" applyProtection="1">
      <alignment horizontal="right" vertical="center" wrapText="1"/>
      <protection hidden="1"/>
    </xf>
    <xf numFmtId="0" fontId="12" fillId="0" borderId="0" xfId="0" applyFont="1" applyAlignment="1" applyProtection="1">
      <alignment horizontal="left" vertical="top" wrapText="1" readingOrder="1"/>
      <protection hidden="1"/>
    </xf>
    <xf numFmtId="0" fontId="4" fillId="0" borderId="0" xfId="0" applyFont="1" applyBorder="1" applyAlignment="1" applyProtection="1">
      <alignment horizontal="left" vertical="top" wrapText="1"/>
      <protection hidden="1"/>
    </xf>
    <xf numFmtId="0" fontId="6" fillId="0" borderId="0" xfId="0" applyFont="1" applyFill="1" applyBorder="1" applyAlignment="1" applyProtection="1">
      <alignment horizontal="left" vertical="top" wrapText="1"/>
      <protection hidden="1"/>
    </xf>
    <xf numFmtId="0" fontId="4" fillId="0" borderId="3" xfId="0" applyFont="1" applyBorder="1" applyAlignment="1" applyProtection="1">
      <alignment horizontal="left" vertical="top" wrapText="1"/>
      <protection hidden="1"/>
    </xf>
    <xf numFmtId="0" fontId="4" fillId="0" borderId="11" xfId="0" applyFont="1" applyBorder="1" applyAlignment="1" applyProtection="1">
      <alignment horizontal="left" vertical="top" wrapText="1"/>
      <protection hidden="1"/>
    </xf>
    <xf numFmtId="0" fontId="4" fillId="0" borderId="4" xfId="0" applyFont="1" applyBorder="1" applyAlignment="1" applyProtection="1">
      <alignment horizontal="left" vertical="top" wrapText="1"/>
      <protection hidden="1"/>
    </xf>
    <xf numFmtId="0" fontId="4" fillId="0" borderId="1" xfId="0" applyFont="1" applyBorder="1" applyAlignment="1" applyProtection="1">
      <alignment horizontal="left" wrapText="1"/>
      <protection hidden="1"/>
    </xf>
    <xf numFmtId="0" fontId="4" fillId="0" borderId="5" xfId="0" applyFont="1" applyBorder="1" applyAlignment="1" applyProtection="1">
      <alignment horizontal="left" wrapText="1"/>
      <protection hidden="1"/>
    </xf>
    <xf numFmtId="0" fontId="4" fillId="0" borderId="2" xfId="0" applyFont="1" applyBorder="1" applyAlignment="1" applyProtection="1">
      <alignment horizontal="left" wrapText="1"/>
      <protection hidden="1"/>
    </xf>
    <xf numFmtId="0" fontId="4" fillId="0" borderId="7" xfId="0" applyFont="1" applyBorder="1" applyAlignment="1" applyProtection="1">
      <alignment horizontal="left" vertical="top" wrapText="1"/>
      <protection hidden="1"/>
    </xf>
    <xf numFmtId="0" fontId="4" fillId="0" borderId="8" xfId="0" applyFont="1" applyBorder="1" applyAlignment="1" applyProtection="1">
      <alignment horizontal="left" vertical="top" wrapText="1"/>
      <protection hidden="1"/>
    </xf>
  </cellXfs>
  <cellStyles count="6">
    <cellStyle name="Prozent 2" xfId="5" xr:uid="{01A7F0CB-327F-4299-8C43-A4F546C5B545}"/>
    <cellStyle name="Standard" xfId="0" builtinId="0"/>
    <cellStyle name="Standard 2" xfId="2" xr:uid="{9471BAF8-A5A6-4813-AF21-81E75C89A944}"/>
    <cellStyle name="Überschrift" xfId="1" builtinId="15"/>
    <cellStyle name="Überschrift 1 2" xfId="4" xr:uid="{ED0985AA-5E18-4A0F-BFE3-3E60713E9025}"/>
    <cellStyle name="Überschrift 2 2" xfId="3" xr:uid="{E61BA8BD-B3C0-40F0-BA53-4022BB42448D}"/>
  </cellStyles>
  <dxfs count="15">
    <dxf>
      <fill>
        <patternFill>
          <bgColor rgb="FFFFFF00"/>
        </patternFill>
      </fill>
    </dxf>
    <dxf>
      <font>
        <condense val="0"/>
        <extend val="0"/>
        <color indexed="10"/>
      </font>
    </dxf>
    <dxf>
      <font>
        <color rgb="FFFF0000"/>
      </font>
    </dxf>
    <dxf>
      <font>
        <color theme="3"/>
      </font>
    </dxf>
    <dxf>
      <font>
        <color rgb="FF00B050"/>
      </font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0066FF"/>
      </font>
      <fill>
        <patternFill>
          <bgColor rgb="FFCCFFCC"/>
        </patternFill>
      </fill>
    </dxf>
  </dxfs>
  <tableStyles count="0" defaultTableStyle="TableStyleMedium9" defaultPivotStyle="PivotStyleLight16"/>
  <colors>
    <mruColors>
      <color rgb="FFFF66FF"/>
      <color rgb="FFFF99FF"/>
      <color rgb="FFFFCC00"/>
      <color rgb="FF99FF99"/>
      <color rgb="FFFFFFCC"/>
      <color rgb="FF008000"/>
      <color rgb="FF0066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1620927</xdr:colOff>
      <xdr:row>3</xdr:row>
      <xdr:rowOff>76992</xdr:rowOff>
    </xdr:from>
    <xdr:to>
      <xdr:col>9</xdr:col>
      <xdr:colOff>55559</xdr:colOff>
      <xdr:row>7</xdr:row>
      <xdr:rowOff>38101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94C3601-B9A1-4955-84D3-48D0BB6497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5854" b="20751"/>
        <a:stretch/>
      </xdr:blipFill>
      <xdr:spPr>
        <a:xfrm>
          <a:off x="3818027" y="699292"/>
          <a:ext cx="3476532" cy="659609"/>
        </a:xfrm>
        <a:prstGeom prst="rect">
          <a:avLst/>
        </a:prstGeom>
      </xdr:spPr>
    </xdr:pic>
    <xdr:clientData/>
  </xdr:twoCellAnchor>
  <xdr:twoCellAnchor editAs="oneCell">
    <xdr:from>
      <xdr:col>4</xdr:col>
      <xdr:colOff>1441450</xdr:colOff>
      <xdr:row>25</xdr:row>
      <xdr:rowOff>65214</xdr:rowOff>
    </xdr:from>
    <xdr:to>
      <xdr:col>9</xdr:col>
      <xdr:colOff>157562</xdr:colOff>
      <xdr:row>29</xdr:row>
      <xdr:rowOff>142131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4B3736D8-5BB7-4822-9477-84209478F2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2737"/>
        <a:stretch/>
      </xdr:blipFill>
      <xdr:spPr>
        <a:xfrm>
          <a:off x="3638550" y="4573714"/>
          <a:ext cx="3758012" cy="7373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914400</xdr:colOff>
      <xdr:row>3</xdr:row>
      <xdr:rowOff>127000</xdr:rowOff>
    </xdr:from>
    <xdr:to>
      <xdr:col>9</xdr:col>
      <xdr:colOff>666750</xdr:colOff>
      <xdr:row>8</xdr:row>
      <xdr:rowOff>30993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8D31890-DA84-42EB-8F0A-5FFBA73294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8860" r="10722"/>
        <a:stretch/>
      </xdr:blipFill>
      <xdr:spPr>
        <a:xfrm>
          <a:off x="3359150" y="749300"/>
          <a:ext cx="4165600" cy="729493"/>
        </a:xfrm>
        <a:prstGeom prst="rect">
          <a:avLst/>
        </a:prstGeom>
      </xdr:spPr>
    </xdr:pic>
    <xdr:clientData/>
  </xdr:twoCellAnchor>
  <xdr:twoCellAnchor>
    <xdr:from>
      <xdr:col>6</xdr:col>
      <xdr:colOff>463550</xdr:colOff>
      <xdr:row>3</xdr:row>
      <xdr:rowOff>127000</xdr:rowOff>
    </xdr:from>
    <xdr:to>
      <xdr:col>9</xdr:col>
      <xdr:colOff>685800</xdr:colOff>
      <xdr:row>7</xdr:row>
      <xdr:rowOff>139700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D09D78C3-29AD-465F-82CC-6DCAA1E6AF31}"/>
            </a:ext>
          </a:extLst>
        </xdr:cNvPr>
        <xdr:cNvSpPr/>
      </xdr:nvSpPr>
      <xdr:spPr>
        <a:xfrm>
          <a:off x="5105400" y="749300"/>
          <a:ext cx="2438400" cy="673100"/>
        </a:xfrm>
        <a:prstGeom prst="rect">
          <a:avLst/>
        </a:prstGeom>
        <a:noFill/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5</xdr:col>
      <xdr:colOff>483909</xdr:colOff>
      <xdr:row>31</xdr:row>
      <xdr:rowOff>158750</xdr:rowOff>
    </xdr:from>
    <xdr:to>
      <xdr:col>6</xdr:col>
      <xdr:colOff>17462</xdr:colOff>
      <xdr:row>36</xdr:row>
      <xdr:rowOff>142875</xdr:rowOff>
    </xdr:to>
    <xdr:sp macro="" textlink="">
      <xdr:nvSpPr>
        <xdr:cNvPr id="9" name="Eckige Klammer links 8">
          <a:extLst>
            <a:ext uri="{FF2B5EF4-FFF2-40B4-BE49-F238E27FC236}">
              <a16:creationId xmlns:a16="http://schemas.microsoft.com/office/drawing/2014/main" id="{D689E809-8D55-44E4-A082-5964BA0097BB}"/>
            </a:ext>
          </a:extLst>
        </xdr:cNvPr>
        <xdr:cNvSpPr/>
      </xdr:nvSpPr>
      <xdr:spPr>
        <a:xfrm>
          <a:off x="4573309" y="5943600"/>
          <a:ext cx="86003" cy="962025"/>
        </a:xfrm>
        <a:prstGeom prst="leftBracket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8</xdr:col>
      <xdr:colOff>45646</xdr:colOff>
      <xdr:row>31</xdr:row>
      <xdr:rowOff>134933</xdr:rowOff>
    </xdr:from>
    <xdr:to>
      <xdr:col>8</xdr:col>
      <xdr:colOff>174621</xdr:colOff>
      <xdr:row>36</xdr:row>
      <xdr:rowOff>95248</xdr:rowOff>
    </xdr:to>
    <xdr:sp macro="" textlink="">
      <xdr:nvSpPr>
        <xdr:cNvPr id="10" name="Eckige Klammer links 9">
          <a:extLst>
            <a:ext uri="{FF2B5EF4-FFF2-40B4-BE49-F238E27FC236}">
              <a16:creationId xmlns:a16="http://schemas.microsoft.com/office/drawing/2014/main" id="{B9BD9EE3-AD12-4916-B320-6C8C056C0101}"/>
            </a:ext>
          </a:extLst>
        </xdr:cNvPr>
        <xdr:cNvSpPr/>
      </xdr:nvSpPr>
      <xdr:spPr>
        <a:xfrm rot="10800000">
          <a:off x="6014646" y="5919783"/>
          <a:ext cx="128975" cy="938215"/>
        </a:xfrm>
        <a:prstGeom prst="leftBracket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810775</xdr:colOff>
      <xdr:row>31</xdr:row>
      <xdr:rowOff>134937</xdr:rowOff>
    </xdr:from>
    <xdr:to>
      <xdr:col>4</xdr:col>
      <xdr:colOff>54031</xdr:colOff>
      <xdr:row>36</xdr:row>
      <xdr:rowOff>126999</xdr:rowOff>
    </xdr:to>
    <xdr:sp macro="" textlink="">
      <xdr:nvSpPr>
        <xdr:cNvPr id="11" name="Eckige Klammer links 10">
          <a:extLst>
            <a:ext uri="{FF2B5EF4-FFF2-40B4-BE49-F238E27FC236}">
              <a16:creationId xmlns:a16="http://schemas.microsoft.com/office/drawing/2014/main" id="{48809C0D-4E0C-4915-9B88-6204E31C8F5F}"/>
            </a:ext>
          </a:extLst>
        </xdr:cNvPr>
        <xdr:cNvSpPr/>
      </xdr:nvSpPr>
      <xdr:spPr>
        <a:xfrm rot="10800000">
          <a:off x="3255525" y="5919787"/>
          <a:ext cx="170356" cy="969962"/>
        </a:xfrm>
        <a:prstGeom prst="leftBracket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588736</xdr:colOff>
      <xdr:row>12</xdr:row>
      <xdr:rowOff>19050</xdr:rowOff>
    </xdr:from>
    <xdr:to>
      <xdr:col>9</xdr:col>
      <xdr:colOff>666750</xdr:colOff>
      <xdr:row>16</xdr:row>
      <xdr:rowOff>69850</xdr:rowOff>
    </xdr:to>
    <xdr:sp macro="" textlink="">
      <xdr:nvSpPr>
        <xdr:cNvPr id="7" name="Rechteck 6">
          <a:extLst>
            <a:ext uri="{FF2B5EF4-FFF2-40B4-BE49-F238E27FC236}">
              <a16:creationId xmlns:a16="http://schemas.microsoft.com/office/drawing/2014/main" id="{22AEFCE0-9123-464F-810B-6C66FB648ECF}"/>
            </a:ext>
          </a:extLst>
        </xdr:cNvPr>
        <xdr:cNvSpPr/>
      </xdr:nvSpPr>
      <xdr:spPr>
        <a:xfrm>
          <a:off x="4913086" y="2266950"/>
          <a:ext cx="2033814" cy="863600"/>
        </a:xfrm>
        <a:prstGeom prst="rect">
          <a:avLst/>
        </a:prstGeom>
        <a:noFill/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5</xdr:col>
      <xdr:colOff>12700</xdr:colOff>
      <xdr:row>3</xdr:row>
      <xdr:rowOff>69850</xdr:rowOff>
    </xdr:from>
    <xdr:to>
      <xdr:col>10</xdr:col>
      <xdr:colOff>12700</xdr:colOff>
      <xdr:row>8</xdr:row>
      <xdr:rowOff>50800</xdr:rowOff>
    </xdr:to>
    <xdr:sp macro="" textlink="">
      <xdr:nvSpPr>
        <xdr:cNvPr id="8" name="Rechteck 7">
          <a:extLst>
            <a:ext uri="{FF2B5EF4-FFF2-40B4-BE49-F238E27FC236}">
              <a16:creationId xmlns:a16="http://schemas.microsoft.com/office/drawing/2014/main" id="{71F95269-0C49-4536-AB26-8B07EB633270}"/>
            </a:ext>
          </a:extLst>
        </xdr:cNvPr>
        <xdr:cNvSpPr/>
      </xdr:nvSpPr>
      <xdr:spPr>
        <a:xfrm>
          <a:off x="4102100" y="692150"/>
          <a:ext cx="3270250" cy="80645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565406</xdr:colOff>
      <xdr:row>68</xdr:row>
      <xdr:rowOff>40542</xdr:rowOff>
    </xdr:from>
    <xdr:to>
      <xdr:col>6</xdr:col>
      <xdr:colOff>1193723</xdr:colOff>
      <xdr:row>70</xdr:row>
      <xdr:rowOff>14288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DB1DD76D-A631-4CB5-BFE6-181F88BDE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5006" y="12988192"/>
          <a:ext cx="628317" cy="575408"/>
        </a:xfrm>
        <a:prstGeom prst="rect">
          <a:avLst/>
        </a:prstGeom>
      </xdr:spPr>
    </xdr:pic>
    <xdr:clientData/>
  </xdr:twoCellAnchor>
  <xdr:twoCellAnchor>
    <xdr:from>
      <xdr:col>9</xdr:col>
      <xdr:colOff>579560</xdr:colOff>
      <xdr:row>10</xdr:row>
      <xdr:rowOff>8659</xdr:rowOff>
    </xdr:from>
    <xdr:to>
      <xdr:col>11</xdr:col>
      <xdr:colOff>752476</xdr:colOff>
      <xdr:row>11</xdr:row>
      <xdr:rowOff>351693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344B23C7-80C5-4938-99FA-D614579B1065}"/>
            </a:ext>
          </a:extLst>
        </xdr:cNvPr>
        <xdr:cNvSpPr/>
      </xdr:nvSpPr>
      <xdr:spPr>
        <a:xfrm>
          <a:off x="6372492" y="2511136"/>
          <a:ext cx="1411166" cy="56817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20</xdr:col>
      <xdr:colOff>579560</xdr:colOff>
      <xdr:row>10</xdr:row>
      <xdr:rowOff>8659</xdr:rowOff>
    </xdr:from>
    <xdr:to>
      <xdr:col>22</xdr:col>
      <xdr:colOff>752476</xdr:colOff>
      <xdr:row>11</xdr:row>
      <xdr:rowOff>351693</xdr:rowOff>
    </xdr:to>
    <xdr:sp macro="" textlink="">
      <xdr:nvSpPr>
        <xdr:cNvPr id="29" name="Rechteck 28">
          <a:extLst>
            <a:ext uri="{FF2B5EF4-FFF2-40B4-BE49-F238E27FC236}">
              <a16:creationId xmlns:a16="http://schemas.microsoft.com/office/drawing/2014/main" id="{8D1D9886-29DC-4C76-8FE6-1C5101620B2A}"/>
            </a:ext>
          </a:extLst>
        </xdr:cNvPr>
        <xdr:cNvSpPr/>
      </xdr:nvSpPr>
      <xdr:spPr>
        <a:xfrm>
          <a:off x="6372492" y="2381250"/>
          <a:ext cx="1411166" cy="44434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20</xdr:col>
      <xdr:colOff>579560</xdr:colOff>
      <xdr:row>10</xdr:row>
      <xdr:rowOff>8659</xdr:rowOff>
    </xdr:from>
    <xdr:to>
      <xdr:col>22</xdr:col>
      <xdr:colOff>752476</xdr:colOff>
      <xdr:row>11</xdr:row>
      <xdr:rowOff>351693</xdr:rowOff>
    </xdr:to>
    <xdr:sp macro="" textlink="">
      <xdr:nvSpPr>
        <xdr:cNvPr id="30" name="Rechteck 29">
          <a:extLst>
            <a:ext uri="{FF2B5EF4-FFF2-40B4-BE49-F238E27FC236}">
              <a16:creationId xmlns:a16="http://schemas.microsoft.com/office/drawing/2014/main" id="{898BFE50-ABCE-41BB-B720-E7BA756BD3A6}"/>
            </a:ext>
          </a:extLst>
        </xdr:cNvPr>
        <xdr:cNvSpPr/>
      </xdr:nvSpPr>
      <xdr:spPr>
        <a:xfrm>
          <a:off x="6372492" y="2381250"/>
          <a:ext cx="1411166" cy="444345"/>
        </a:xfrm>
        <a:prstGeom prst="rect">
          <a:avLst/>
        </a:prstGeom>
        <a:noFill/>
        <a:ln>
          <a:solidFill>
            <a:srgbClr val="008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9</xdr:col>
      <xdr:colOff>579560</xdr:colOff>
      <xdr:row>27</xdr:row>
      <xdr:rowOff>8659</xdr:rowOff>
    </xdr:from>
    <xdr:to>
      <xdr:col>11</xdr:col>
      <xdr:colOff>752476</xdr:colOff>
      <xdr:row>30</xdr:row>
      <xdr:rowOff>8659</xdr:rowOff>
    </xdr:to>
    <xdr:sp macro="" textlink="">
      <xdr:nvSpPr>
        <xdr:cNvPr id="31" name="Rechteck 30">
          <a:extLst>
            <a:ext uri="{FF2B5EF4-FFF2-40B4-BE49-F238E27FC236}">
              <a16:creationId xmlns:a16="http://schemas.microsoft.com/office/drawing/2014/main" id="{A422B2A2-EB1E-433D-AC50-03CCAD8B4723}"/>
            </a:ext>
          </a:extLst>
        </xdr:cNvPr>
        <xdr:cNvSpPr/>
      </xdr:nvSpPr>
      <xdr:spPr>
        <a:xfrm>
          <a:off x="6372492" y="6658841"/>
          <a:ext cx="1411166" cy="614795"/>
        </a:xfrm>
        <a:prstGeom prst="rect">
          <a:avLst/>
        </a:prstGeom>
        <a:noFill/>
        <a:ln>
          <a:solidFill>
            <a:srgbClr val="008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>
    <tabColor indexed="43"/>
    <pageSetUpPr fitToPage="1"/>
  </sheetPr>
  <dimension ref="A1:J138"/>
  <sheetViews>
    <sheetView showGridLines="0" tabSelected="1" topLeftCell="A39" zoomScale="150" zoomScaleNormal="150" workbookViewId="0">
      <selection activeCell="I16" sqref="I16"/>
    </sheetView>
  </sheetViews>
  <sheetFormatPr baseColWidth="10" defaultColWidth="11.5" defaultRowHeight="13" x14ac:dyDescent="0.15"/>
  <cols>
    <col min="1" max="1" width="5.33203125" style="46" customWidth="1"/>
    <col min="2" max="2" width="0.1640625" style="46" hidden="1" customWidth="1"/>
    <col min="3" max="3" width="10.1640625" style="46" customWidth="1"/>
    <col min="4" max="4" width="17.5" style="46" customWidth="1"/>
    <col min="5" max="5" width="30.1640625" style="46" customWidth="1"/>
    <col min="6" max="6" width="5.1640625" style="46" customWidth="1"/>
    <col min="7" max="7" width="10" style="46" customWidth="1"/>
    <col min="8" max="8" width="8.5" style="46" customWidth="1"/>
    <col min="9" max="9" width="21.6640625" style="46" customWidth="1"/>
    <col min="10" max="10" width="11.5" style="46" customWidth="1"/>
    <col min="11" max="11" width="3.6640625" style="46" customWidth="1"/>
    <col min="12" max="16384" width="11.5" style="46"/>
  </cols>
  <sheetData>
    <row r="1" spans="1:9" ht="18" x14ac:dyDescent="0.2">
      <c r="A1" s="45" t="s">
        <v>0</v>
      </c>
    </row>
    <row r="3" spans="1:9" s="49" customFormat="1" ht="18" x14ac:dyDescent="0.2">
      <c r="A3" s="47" t="s">
        <v>17</v>
      </c>
      <c r="B3" s="48"/>
      <c r="C3" s="48"/>
    </row>
    <row r="4" spans="1:9" x14ac:dyDescent="0.15">
      <c r="A4" s="46" t="s">
        <v>134</v>
      </c>
    </row>
    <row r="5" spans="1:9" ht="15.75" customHeight="1" x14ac:dyDescent="0.15">
      <c r="A5" s="46" t="s">
        <v>135</v>
      </c>
      <c r="B5" s="50"/>
    </row>
    <row r="6" spans="1:9" x14ac:dyDescent="0.15">
      <c r="A6" s="46" t="s">
        <v>189</v>
      </c>
      <c r="B6" s="50"/>
    </row>
    <row r="7" spans="1:9" x14ac:dyDescent="0.15">
      <c r="B7" s="50"/>
    </row>
    <row r="8" spans="1:9" x14ac:dyDescent="0.15">
      <c r="B8" s="50"/>
    </row>
    <row r="9" spans="1:9" ht="16" x14ac:dyDescent="0.2">
      <c r="C9" s="30" t="s">
        <v>15</v>
      </c>
      <c r="D9" s="31" t="s">
        <v>16</v>
      </c>
      <c r="E9" s="31" t="s">
        <v>17</v>
      </c>
      <c r="G9" s="51" t="s">
        <v>161</v>
      </c>
      <c r="H9" s="52"/>
      <c r="I9" s="53"/>
    </row>
    <row r="10" spans="1:9" ht="16" x14ac:dyDescent="0.2">
      <c r="C10" s="32" t="s">
        <v>1</v>
      </c>
      <c r="D10" s="33">
        <v>5</v>
      </c>
      <c r="E10" s="24"/>
      <c r="F10" s="4" t="str">
        <f>IF(E10="","",IF(E10=IF(D10&lt;4,"Schlecht","Gut"),"OK",""))</f>
        <v/>
      </c>
      <c r="G10" s="54"/>
      <c r="H10" s="55" t="s">
        <v>48</v>
      </c>
      <c r="I10" s="56" t="s">
        <v>162</v>
      </c>
    </row>
    <row r="11" spans="1:9" ht="16" x14ac:dyDescent="0.2">
      <c r="C11" s="34" t="s">
        <v>2</v>
      </c>
      <c r="D11" s="35">
        <v>4.5</v>
      </c>
      <c r="E11" s="1"/>
      <c r="F11" s="4" t="str">
        <f t="shared" ref="F11:F23" si="0">IF(E11="","",IF(E11=IF(D11&lt;4,"Schlecht","Gut"),"OK",""))</f>
        <v/>
      </c>
      <c r="G11" s="54"/>
      <c r="H11" s="57" t="s">
        <v>46</v>
      </c>
      <c r="I11" s="58" t="s">
        <v>163</v>
      </c>
    </row>
    <row r="12" spans="1:9" ht="16" x14ac:dyDescent="0.2">
      <c r="C12" s="34" t="s">
        <v>3</v>
      </c>
      <c r="D12" s="35">
        <v>4.5</v>
      </c>
      <c r="E12" s="1"/>
      <c r="F12" s="4" t="str">
        <f t="shared" si="0"/>
        <v/>
      </c>
      <c r="G12" s="59"/>
      <c r="H12" s="60" t="s">
        <v>45</v>
      </c>
      <c r="I12" s="61" t="s">
        <v>164</v>
      </c>
    </row>
    <row r="13" spans="1:9" x14ac:dyDescent="0.15">
      <c r="C13" s="34" t="s">
        <v>4</v>
      </c>
      <c r="D13" s="35">
        <v>4.5</v>
      </c>
      <c r="E13" s="1"/>
      <c r="F13" s="4" t="str">
        <f t="shared" si="0"/>
        <v/>
      </c>
    </row>
    <row r="14" spans="1:9" x14ac:dyDescent="0.15">
      <c r="C14" s="34" t="s">
        <v>5</v>
      </c>
      <c r="D14" s="35">
        <v>5</v>
      </c>
      <c r="E14" s="1"/>
      <c r="F14" s="4" t="str">
        <f t="shared" si="0"/>
        <v/>
      </c>
    </row>
    <row r="15" spans="1:9" x14ac:dyDescent="0.15">
      <c r="C15" s="34" t="s">
        <v>6</v>
      </c>
      <c r="D15" s="35">
        <v>5</v>
      </c>
      <c r="E15" s="1"/>
      <c r="F15" s="4" t="str">
        <f t="shared" si="0"/>
        <v/>
      </c>
    </row>
    <row r="16" spans="1:9" x14ac:dyDescent="0.15">
      <c r="C16" s="34" t="s">
        <v>7</v>
      </c>
      <c r="D16" s="36">
        <v>3.5</v>
      </c>
      <c r="E16" s="1"/>
      <c r="F16" s="4" t="str">
        <f t="shared" si="0"/>
        <v/>
      </c>
    </row>
    <row r="17" spans="1:10" x14ac:dyDescent="0.15">
      <c r="C17" s="34" t="s">
        <v>8</v>
      </c>
      <c r="D17" s="35">
        <v>5</v>
      </c>
      <c r="E17" s="1"/>
      <c r="F17" s="4" t="str">
        <f t="shared" si="0"/>
        <v/>
      </c>
    </row>
    <row r="18" spans="1:10" x14ac:dyDescent="0.15">
      <c r="C18" s="34" t="s">
        <v>9</v>
      </c>
      <c r="D18" s="36">
        <v>3.5</v>
      </c>
      <c r="E18" s="1"/>
      <c r="F18" s="4" t="str">
        <f t="shared" si="0"/>
        <v/>
      </c>
    </row>
    <row r="19" spans="1:10" x14ac:dyDescent="0.15">
      <c r="C19" s="34" t="s">
        <v>10</v>
      </c>
      <c r="D19" s="35">
        <v>4</v>
      </c>
      <c r="E19" s="1"/>
      <c r="F19" s="4" t="str">
        <f t="shared" si="0"/>
        <v/>
      </c>
    </row>
    <row r="20" spans="1:10" ht="14" thickBot="1" x14ac:dyDescent="0.2">
      <c r="C20" s="34" t="s">
        <v>11</v>
      </c>
      <c r="D20" s="35">
        <v>3.5</v>
      </c>
      <c r="E20" s="1"/>
      <c r="F20" s="4" t="str">
        <f t="shared" si="0"/>
        <v/>
      </c>
      <c r="G20" s="62" t="s">
        <v>49</v>
      </c>
    </row>
    <row r="21" spans="1:10" x14ac:dyDescent="0.15">
      <c r="C21" s="34" t="s">
        <v>12</v>
      </c>
      <c r="D21" s="35">
        <v>4</v>
      </c>
      <c r="E21" s="1"/>
      <c r="F21" s="4" t="str">
        <f t="shared" si="0"/>
        <v/>
      </c>
      <c r="G21" s="63" t="s">
        <v>115</v>
      </c>
      <c r="H21" s="64"/>
      <c r="I21" s="65"/>
    </row>
    <row r="22" spans="1:10" x14ac:dyDescent="0.15">
      <c r="C22" s="34" t="s">
        <v>13</v>
      </c>
      <c r="D22" s="35">
        <v>5.5</v>
      </c>
      <c r="E22" s="1"/>
      <c r="F22" s="4" t="str">
        <f t="shared" si="0"/>
        <v/>
      </c>
      <c r="G22" s="66" t="s">
        <v>190</v>
      </c>
      <c r="H22" s="67"/>
      <c r="I22" s="68"/>
    </row>
    <row r="23" spans="1:10" ht="14" thickBot="1" x14ac:dyDescent="0.2">
      <c r="C23" s="34" t="s">
        <v>14</v>
      </c>
      <c r="D23" s="35">
        <v>4.5</v>
      </c>
      <c r="E23" s="1"/>
      <c r="F23" s="4" t="str">
        <f t="shared" si="0"/>
        <v/>
      </c>
      <c r="G23" s="69" t="s">
        <v>116</v>
      </c>
      <c r="H23" s="70"/>
      <c r="I23" s="71"/>
    </row>
    <row r="24" spans="1:10" x14ac:dyDescent="0.15">
      <c r="A24" s="72"/>
      <c r="B24" s="73"/>
      <c r="F24" s="74"/>
      <c r="J24" s="74"/>
    </row>
    <row r="25" spans="1:10" s="49" customFormat="1" ht="18" x14ac:dyDescent="0.2">
      <c r="A25" s="47" t="s">
        <v>119</v>
      </c>
      <c r="B25" s="48"/>
      <c r="C25" s="48"/>
    </row>
    <row r="26" spans="1:10" x14ac:dyDescent="0.15">
      <c r="A26" s="75" t="s">
        <v>138</v>
      </c>
      <c r="B26" s="76"/>
      <c r="F26" s="74"/>
      <c r="G26" s="74"/>
      <c r="H26" s="74"/>
      <c r="I26" s="74"/>
      <c r="J26" s="74"/>
    </row>
    <row r="27" spans="1:10" x14ac:dyDescent="0.15">
      <c r="A27" s="75" t="s">
        <v>136</v>
      </c>
      <c r="B27" s="74"/>
      <c r="F27" s="74"/>
      <c r="G27" s="74"/>
      <c r="H27" s="74"/>
      <c r="I27" s="74"/>
      <c r="J27" s="74"/>
    </row>
    <row r="28" spans="1:10" x14ac:dyDescent="0.15">
      <c r="A28" s="75" t="s">
        <v>137</v>
      </c>
      <c r="B28" s="74"/>
      <c r="F28" s="74"/>
      <c r="G28" s="74"/>
      <c r="H28" s="74"/>
      <c r="I28" s="74"/>
      <c r="J28" s="74"/>
    </row>
    <row r="29" spans="1:10" x14ac:dyDescent="0.15">
      <c r="A29" s="74"/>
      <c r="B29" s="74"/>
      <c r="F29" s="74"/>
      <c r="G29" s="74"/>
      <c r="H29" s="74"/>
      <c r="I29" s="74"/>
      <c r="J29" s="74"/>
    </row>
    <row r="30" spans="1:10" x14ac:dyDescent="0.15">
      <c r="A30" s="74"/>
      <c r="B30" s="74"/>
      <c r="F30" s="74"/>
      <c r="G30" s="74"/>
      <c r="H30" s="74"/>
      <c r="I30" s="74"/>
      <c r="J30" s="74"/>
    </row>
    <row r="31" spans="1:10" ht="23.25" customHeight="1" x14ac:dyDescent="0.15">
      <c r="A31" s="74"/>
      <c r="B31" s="74"/>
      <c r="C31" s="30" t="s">
        <v>15</v>
      </c>
      <c r="D31" s="30" t="s">
        <v>43</v>
      </c>
      <c r="E31" s="30" t="s">
        <v>44</v>
      </c>
      <c r="F31" s="74"/>
      <c r="J31" s="74"/>
    </row>
    <row r="32" spans="1:10" ht="16" x14ac:dyDescent="0.2">
      <c r="A32" s="74"/>
      <c r="B32" s="74"/>
      <c r="C32" s="27" t="s">
        <v>28</v>
      </c>
      <c r="D32" s="37">
        <f ca="1">RANDBETWEEN(1000,100000)</f>
        <v>40052</v>
      </c>
      <c r="E32" s="5"/>
      <c r="F32" s="4" t="str">
        <f>IF(E32="","",IF(E32=IF(D32&gt;=50000,5%*D32,1%*D32),"OK",""))</f>
        <v/>
      </c>
      <c r="G32" s="51" t="s">
        <v>161</v>
      </c>
      <c r="H32" s="52"/>
      <c r="I32" s="53"/>
      <c r="J32" s="74"/>
    </row>
    <row r="33" spans="1:10" ht="12.75" customHeight="1" x14ac:dyDescent="0.2">
      <c r="A33" s="74"/>
      <c r="B33" s="74"/>
      <c r="C33" s="27" t="s">
        <v>13</v>
      </c>
      <c r="D33" s="37">
        <f t="shared" ref="D33:D45" ca="1" si="1">RANDBETWEEN(1000,100000)</f>
        <v>79736</v>
      </c>
      <c r="E33" s="5"/>
      <c r="F33" s="4" t="str">
        <f t="shared" ref="F33:F45" si="2">IF(E33="","",IF(E33=IF(D33&gt;=50000,5%*D33,1%*D33),"OK",""))</f>
        <v/>
      </c>
      <c r="G33" s="54"/>
      <c r="H33" s="55" t="s">
        <v>48</v>
      </c>
      <c r="I33" s="77" t="s">
        <v>178</v>
      </c>
      <c r="J33" s="67"/>
    </row>
    <row r="34" spans="1:10" x14ac:dyDescent="0.15">
      <c r="A34" s="74"/>
      <c r="B34" s="74"/>
      <c r="C34" s="27" t="s">
        <v>29</v>
      </c>
      <c r="D34" s="37">
        <f t="shared" ca="1" si="1"/>
        <v>23854</v>
      </c>
      <c r="E34" s="5"/>
      <c r="F34" s="4" t="str">
        <f t="shared" si="2"/>
        <v/>
      </c>
      <c r="G34" s="54"/>
      <c r="H34" s="57" t="s">
        <v>46</v>
      </c>
      <c r="I34" s="58" t="s">
        <v>165</v>
      </c>
      <c r="J34" s="67"/>
    </row>
    <row r="35" spans="1:10" x14ac:dyDescent="0.15">
      <c r="A35" s="74"/>
      <c r="B35" s="74"/>
      <c r="C35" s="27" t="s">
        <v>30</v>
      </c>
      <c r="D35" s="37">
        <f t="shared" ca="1" si="1"/>
        <v>54305</v>
      </c>
      <c r="E35" s="5"/>
      <c r="F35" s="4" t="str">
        <f t="shared" si="2"/>
        <v/>
      </c>
      <c r="G35" s="59"/>
      <c r="H35" s="60" t="s">
        <v>45</v>
      </c>
      <c r="I35" s="61" t="s">
        <v>166</v>
      </c>
      <c r="J35" s="67"/>
    </row>
    <row r="36" spans="1:10" x14ac:dyDescent="0.15">
      <c r="A36" s="74"/>
      <c r="B36" s="74"/>
      <c r="C36" s="27" t="s">
        <v>31</v>
      </c>
      <c r="D36" s="37">
        <f t="shared" ca="1" si="1"/>
        <v>67117</v>
      </c>
      <c r="E36" s="5"/>
      <c r="F36" s="4" t="str">
        <f t="shared" si="2"/>
        <v/>
      </c>
      <c r="G36" s="74"/>
      <c r="H36" s="74"/>
      <c r="I36" s="74"/>
      <c r="J36" s="74"/>
    </row>
    <row r="37" spans="1:10" x14ac:dyDescent="0.15">
      <c r="A37" s="74"/>
      <c r="B37" s="74"/>
      <c r="C37" s="27" t="s">
        <v>32</v>
      </c>
      <c r="D37" s="37">
        <f t="shared" ca="1" si="1"/>
        <v>52495</v>
      </c>
      <c r="E37" s="5"/>
      <c r="F37" s="4" t="str">
        <f t="shared" si="2"/>
        <v/>
      </c>
      <c r="G37" s="74"/>
      <c r="H37" s="74"/>
      <c r="I37" s="74"/>
      <c r="J37" s="74"/>
    </row>
    <row r="38" spans="1:10" x14ac:dyDescent="0.15">
      <c r="A38" s="74"/>
      <c r="B38" s="74"/>
      <c r="C38" s="27" t="s">
        <v>33</v>
      </c>
      <c r="D38" s="37">
        <f t="shared" ca="1" si="1"/>
        <v>75616</v>
      </c>
      <c r="E38" s="5"/>
      <c r="F38" s="4" t="str">
        <f t="shared" si="2"/>
        <v/>
      </c>
      <c r="G38" s="74"/>
      <c r="H38" s="74"/>
      <c r="I38" s="74"/>
      <c r="J38" s="74"/>
    </row>
    <row r="39" spans="1:10" x14ac:dyDescent="0.15">
      <c r="A39" s="74"/>
      <c r="B39" s="74"/>
      <c r="C39" s="27" t="s">
        <v>34</v>
      </c>
      <c r="D39" s="37">
        <f t="shared" ca="1" si="1"/>
        <v>39075</v>
      </c>
      <c r="E39" s="5"/>
      <c r="F39" s="4" t="str">
        <f t="shared" si="2"/>
        <v/>
      </c>
      <c r="G39" s="74"/>
      <c r="H39" s="74"/>
      <c r="I39" s="74"/>
      <c r="J39" s="74"/>
    </row>
    <row r="40" spans="1:10" x14ac:dyDescent="0.15">
      <c r="A40" s="74"/>
      <c r="B40" s="74"/>
      <c r="C40" s="27" t="s">
        <v>35</v>
      </c>
      <c r="D40" s="37">
        <f t="shared" ca="1" si="1"/>
        <v>6943</v>
      </c>
      <c r="E40" s="5"/>
      <c r="F40" s="4" t="str">
        <f t="shared" si="2"/>
        <v/>
      </c>
      <c r="G40" s="74"/>
      <c r="H40" s="74"/>
      <c r="I40" s="74"/>
      <c r="J40" s="74"/>
    </row>
    <row r="41" spans="1:10" ht="14" thickBot="1" x14ac:dyDescent="0.2">
      <c r="A41" s="74"/>
      <c r="B41" s="74"/>
      <c r="C41" s="27" t="s">
        <v>36</v>
      </c>
      <c r="D41" s="37">
        <f t="shared" ca="1" si="1"/>
        <v>82126</v>
      </c>
      <c r="E41" s="5"/>
      <c r="F41" s="4" t="str">
        <f t="shared" si="2"/>
        <v/>
      </c>
      <c r="G41" s="62" t="s">
        <v>49</v>
      </c>
      <c r="H41" s="74"/>
      <c r="I41" s="74"/>
      <c r="J41" s="74"/>
    </row>
    <row r="42" spans="1:10" x14ac:dyDescent="0.15">
      <c r="A42" s="74"/>
      <c r="B42" s="74"/>
      <c r="C42" s="27" t="s">
        <v>37</v>
      </c>
      <c r="D42" s="37">
        <f t="shared" ca="1" si="1"/>
        <v>57025</v>
      </c>
      <c r="E42" s="5"/>
      <c r="F42" s="4" t="str">
        <f t="shared" si="2"/>
        <v/>
      </c>
      <c r="G42" s="63" t="s">
        <v>117</v>
      </c>
      <c r="H42" s="64"/>
      <c r="I42" s="65"/>
      <c r="J42" s="74"/>
    </row>
    <row r="43" spans="1:10" x14ac:dyDescent="0.15">
      <c r="A43" s="74"/>
      <c r="B43" s="74"/>
      <c r="C43" s="27" t="s">
        <v>38</v>
      </c>
      <c r="D43" s="37">
        <f t="shared" ca="1" si="1"/>
        <v>54810</v>
      </c>
      <c r="E43" s="5"/>
      <c r="F43" s="4" t="str">
        <f t="shared" si="2"/>
        <v/>
      </c>
      <c r="G43" s="66" t="s">
        <v>191</v>
      </c>
      <c r="H43" s="67"/>
      <c r="I43" s="68"/>
      <c r="J43" s="74"/>
    </row>
    <row r="44" spans="1:10" x14ac:dyDescent="0.15">
      <c r="A44" s="74"/>
      <c r="B44" s="74"/>
      <c r="C44" s="27" t="s">
        <v>39</v>
      </c>
      <c r="D44" s="37">
        <f t="shared" ca="1" si="1"/>
        <v>2900</v>
      </c>
      <c r="E44" s="5"/>
      <c r="F44" s="4" t="str">
        <f t="shared" si="2"/>
        <v/>
      </c>
      <c r="G44" s="66" t="s">
        <v>139</v>
      </c>
      <c r="H44" s="67"/>
      <c r="I44" s="68"/>
      <c r="J44" s="74"/>
    </row>
    <row r="45" spans="1:10" ht="14" thickBot="1" x14ac:dyDescent="0.2">
      <c r="A45" s="74"/>
      <c r="B45" s="74"/>
      <c r="C45" s="27" t="s">
        <v>40</v>
      </c>
      <c r="D45" s="37">
        <f t="shared" ca="1" si="1"/>
        <v>50390</v>
      </c>
      <c r="E45" s="5"/>
      <c r="F45" s="4" t="str">
        <f t="shared" si="2"/>
        <v/>
      </c>
      <c r="G45" s="69" t="s">
        <v>118</v>
      </c>
      <c r="H45" s="70"/>
      <c r="I45" s="71"/>
      <c r="J45" s="74"/>
    </row>
    <row r="46" spans="1:10" x14ac:dyDescent="0.15">
      <c r="A46" s="74"/>
      <c r="B46" s="74"/>
      <c r="C46" s="74"/>
      <c r="D46" s="74"/>
      <c r="E46" s="74"/>
      <c r="F46" s="74"/>
      <c r="G46" s="74"/>
      <c r="H46" s="74"/>
      <c r="I46" s="74"/>
      <c r="J46" s="74"/>
    </row>
    <row r="47" spans="1:10" s="80" customFormat="1" ht="18" x14ac:dyDescent="0.2">
      <c r="A47" s="78" t="s">
        <v>120</v>
      </c>
      <c r="B47" s="79"/>
      <c r="C47" s="79"/>
    </row>
    <row r="48" spans="1:10" hidden="1" x14ac:dyDescent="0.15">
      <c r="A48" s="74"/>
      <c r="B48" s="74"/>
      <c r="C48" s="74"/>
      <c r="D48" s="74"/>
      <c r="E48" s="74"/>
      <c r="F48" s="74"/>
      <c r="G48" s="74"/>
      <c r="H48" s="74"/>
      <c r="I48" s="74"/>
      <c r="J48" s="74"/>
    </row>
    <row r="49" spans="1:10" hidden="1" x14ac:dyDescent="0.15">
      <c r="A49" s="72"/>
      <c r="B49" s="74"/>
      <c r="C49" s="74"/>
      <c r="D49" s="74"/>
      <c r="E49" s="74"/>
      <c r="F49" s="74"/>
      <c r="G49" s="74"/>
      <c r="H49" s="74"/>
      <c r="I49" s="74"/>
      <c r="J49" s="74"/>
    </row>
    <row r="50" spans="1:10" ht="14" hidden="1" thickBot="1" x14ac:dyDescent="0.2">
      <c r="A50" s="74"/>
      <c r="B50" s="74"/>
      <c r="D50" s="74"/>
      <c r="E50" s="74"/>
      <c r="F50" s="74"/>
      <c r="G50" s="74"/>
      <c r="H50" s="74"/>
      <c r="I50" s="74"/>
      <c r="J50" s="74"/>
    </row>
    <row r="51" spans="1:10" x14ac:dyDescent="0.15">
      <c r="A51" s="172" t="s">
        <v>192</v>
      </c>
      <c r="B51" s="172"/>
      <c r="C51" s="172"/>
      <c r="D51" s="172"/>
      <c r="E51" s="172"/>
      <c r="F51" s="172"/>
      <c r="G51" s="172"/>
      <c r="H51" s="172"/>
      <c r="I51" s="172"/>
      <c r="J51" s="74"/>
    </row>
    <row r="52" spans="1:10" x14ac:dyDescent="0.15">
      <c r="A52" s="81" t="s">
        <v>121</v>
      </c>
      <c r="B52" s="81"/>
      <c r="C52" s="81"/>
      <c r="D52" s="81"/>
      <c r="E52" s="81"/>
      <c r="F52" s="81"/>
      <c r="G52" s="81"/>
      <c r="H52" s="81"/>
      <c r="I52" s="81"/>
      <c r="J52" s="74"/>
    </row>
    <row r="53" spans="1:10" x14ac:dyDescent="0.15">
      <c r="A53" s="82" t="s">
        <v>193</v>
      </c>
      <c r="B53" s="82"/>
      <c r="C53" s="82"/>
      <c r="D53" s="82"/>
      <c r="E53" s="82"/>
      <c r="F53" s="82"/>
      <c r="G53" s="82"/>
      <c r="H53" s="82"/>
      <c r="I53" s="82"/>
      <c r="J53" s="74"/>
    </row>
    <row r="54" spans="1:10" x14ac:dyDescent="0.15">
      <c r="A54" s="81" t="s">
        <v>122</v>
      </c>
      <c r="B54" s="81"/>
      <c r="C54" s="81"/>
      <c r="D54" s="81"/>
      <c r="E54" s="81"/>
      <c r="F54" s="81"/>
      <c r="G54" s="81"/>
      <c r="H54" s="81"/>
      <c r="I54" s="81"/>
      <c r="J54" s="74"/>
    </row>
    <row r="55" spans="1:10" x14ac:dyDescent="0.15">
      <c r="A55" s="74"/>
      <c r="B55" s="74"/>
      <c r="H55" s="74"/>
      <c r="I55" s="74"/>
      <c r="J55" s="74"/>
    </row>
    <row r="56" spans="1:10" x14ac:dyDescent="0.15">
      <c r="A56" s="74"/>
      <c r="B56" s="74"/>
      <c r="C56" s="30" t="s">
        <v>50</v>
      </c>
      <c r="D56" s="30" t="s">
        <v>51</v>
      </c>
      <c r="E56" s="30" t="s">
        <v>54</v>
      </c>
      <c r="F56" s="27"/>
      <c r="G56" s="30" t="s">
        <v>52</v>
      </c>
      <c r="H56" s="27"/>
      <c r="I56" s="30" t="s">
        <v>53</v>
      </c>
      <c r="J56" s="74"/>
    </row>
    <row r="57" spans="1:10" x14ac:dyDescent="0.15">
      <c r="A57" s="74"/>
      <c r="B57" s="74"/>
      <c r="C57" s="38">
        <v>11</v>
      </c>
      <c r="D57" s="39">
        <v>1200</v>
      </c>
      <c r="E57" s="22"/>
      <c r="F57" s="4" t="str">
        <f>IF(E57="","",IF(E57=D57*C57,"OK",""))</f>
        <v/>
      </c>
      <c r="G57" s="23"/>
      <c r="H57" s="4" t="str">
        <f>IF(G57="","",IF(G57=IF(E57&gt;=10000,10%,5%),"OK",""))</f>
        <v/>
      </c>
      <c r="I57" s="22"/>
      <c r="J57" s="4" t="str">
        <f>IF(I57="","",IF(I57=E57-G57*E57,"OK",""))</f>
        <v/>
      </c>
    </row>
    <row r="58" spans="1:10" x14ac:dyDescent="0.15">
      <c r="A58" s="74"/>
      <c r="B58" s="74"/>
      <c r="C58" s="27">
        <v>8</v>
      </c>
      <c r="D58" s="37">
        <v>800</v>
      </c>
      <c r="E58" s="5"/>
      <c r="F58" s="4" t="str">
        <f>IF(E58="","",IF(E58=D58*C58,"OK",""))</f>
        <v/>
      </c>
      <c r="G58" s="2"/>
      <c r="H58" s="4" t="str">
        <f t="shared" ref="H58:H61" si="3">IF(G58="","",IF(G58=IF(E58&gt;=10000,10%,5%),"OK",""))</f>
        <v/>
      </c>
      <c r="I58" s="5"/>
      <c r="J58" s="4" t="str">
        <f t="shared" ref="J58:J61" si="4">IF(I58="","",IF(I58=E58-G58*E58,"OK",""))</f>
        <v/>
      </c>
    </row>
    <row r="59" spans="1:10" x14ac:dyDescent="0.15">
      <c r="A59" s="74"/>
      <c r="B59" s="74"/>
      <c r="C59" s="27">
        <v>20</v>
      </c>
      <c r="D59" s="37">
        <v>600</v>
      </c>
      <c r="E59" s="5"/>
      <c r="F59" s="4" t="str">
        <f>IF(E59="","",IF(E59=D59*C59,"OK",""))</f>
        <v/>
      </c>
      <c r="G59" s="2"/>
      <c r="H59" s="4" t="str">
        <f t="shared" si="3"/>
        <v/>
      </c>
      <c r="I59" s="5"/>
      <c r="J59" s="4" t="str">
        <f t="shared" si="4"/>
        <v/>
      </c>
    </row>
    <row r="60" spans="1:10" x14ac:dyDescent="0.15">
      <c r="A60" s="74"/>
      <c r="B60" s="74"/>
      <c r="C60" s="27">
        <v>5</v>
      </c>
      <c r="D60" s="37">
        <v>750</v>
      </c>
      <c r="E60" s="5"/>
      <c r="F60" s="4" t="str">
        <f>IF(E60="","",IF(E60=D60*C60,"OK",""))</f>
        <v/>
      </c>
      <c r="G60" s="2"/>
      <c r="H60" s="4" t="str">
        <f t="shared" si="3"/>
        <v/>
      </c>
      <c r="I60" s="5"/>
      <c r="J60" s="4" t="str">
        <f t="shared" si="4"/>
        <v/>
      </c>
    </row>
    <row r="61" spans="1:10" x14ac:dyDescent="0.15">
      <c r="A61" s="74"/>
      <c r="B61" s="74"/>
      <c r="C61" s="27">
        <v>16</v>
      </c>
      <c r="D61" s="37">
        <v>1100</v>
      </c>
      <c r="E61" s="5"/>
      <c r="F61" s="4" t="str">
        <f>IF(E61="","",IF(E61=D61*C61,"OK",""))</f>
        <v/>
      </c>
      <c r="G61" s="2"/>
      <c r="H61" s="4" t="str">
        <f t="shared" si="3"/>
        <v/>
      </c>
      <c r="I61" s="5"/>
      <c r="J61" s="4" t="str">
        <f t="shared" si="4"/>
        <v/>
      </c>
    </row>
    <row r="62" spans="1:10" x14ac:dyDescent="0.15">
      <c r="A62" s="74"/>
      <c r="B62" s="74"/>
      <c r="C62" s="74"/>
      <c r="D62" s="74"/>
      <c r="E62" s="74"/>
      <c r="F62" s="74"/>
      <c r="G62" s="74"/>
      <c r="H62" s="74"/>
      <c r="I62" s="74"/>
      <c r="J62" s="74"/>
    </row>
    <row r="63" spans="1:10" x14ac:dyDescent="0.15">
      <c r="A63" s="74"/>
      <c r="B63" s="74"/>
      <c r="C63" s="74"/>
      <c r="D63" s="74"/>
      <c r="E63" s="74"/>
      <c r="F63" s="74"/>
      <c r="G63" s="74"/>
      <c r="H63" s="74"/>
      <c r="I63" s="74"/>
      <c r="J63" s="74"/>
    </row>
    <row r="64" spans="1:10" x14ac:dyDescent="0.15">
      <c r="A64" s="74"/>
      <c r="B64" s="74"/>
      <c r="C64" s="74"/>
      <c r="D64" s="74"/>
      <c r="E64" s="74"/>
      <c r="F64" s="74"/>
      <c r="G64" s="74"/>
      <c r="H64" s="74"/>
      <c r="I64" s="74"/>
      <c r="J64" s="74"/>
    </row>
    <row r="65" spans="1:10" x14ac:dyDescent="0.15">
      <c r="A65" s="74"/>
      <c r="B65" s="74"/>
      <c r="C65" s="74"/>
      <c r="D65" s="74"/>
      <c r="E65" s="74"/>
      <c r="F65" s="74"/>
      <c r="G65" s="74"/>
      <c r="H65" s="74"/>
      <c r="I65" s="74"/>
      <c r="J65" s="74"/>
    </row>
    <row r="66" spans="1:10" x14ac:dyDescent="0.15">
      <c r="A66" s="74"/>
      <c r="B66" s="74"/>
      <c r="C66" s="74"/>
      <c r="D66" s="74"/>
      <c r="E66" s="74"/>
      <c r="F66" s="74"/>
      <c r="G66" s="74"/>
      <c r="H66" s="74"/>
      <c r="I66" s="74"/>
      <c r="J66" s="74"/>
    </row>
    <row r="67" spans="1:10" x14ac:dyDescent="0.15">
      <c r="A67" s="74"/>
      <c r="B67" s="74"/>
      <c r="C67" s="74"/>
      <c r="D67" s="74"/>
      <c r="E67" s="74"/>
      <c r="F67" s="74"/>
      <c r="G67" s="74"/>
      <c r="H67" s="74"/>
      <c r="I67" s="74"/>
      <c r="J67" s="74"/>
    </row>
    <row r="68" spans="1:10" x14ac:dyDescent="0.15">
      <c r="A68" s="74"/>
      <c r="B68" s="74"/>
      <c r="C68" s="74"/>
      <c r="D68" s="74"/>
      <c r="E68" s="74"/>
      <c r="F68" s="74"/>
      <c r="G68" s="74"/>
      <c r="H68" s="74"/>
      <c r="I68" s="74"/>
      <c r="J68" s="74"/>
    </row>
    <row r="69" spans="1:10" x14ac:dyDescent="0.15">
      <c r="A69" s="74"/>
      <c r="B69" s="74"/>
      <c r="C69" s="74"/>
      <c r="D69" s="74"/>
      <c r="E69" s="74"/>
      <c r="F69" s="74"/>
      <c r="G69" s="74"/>
      <c r="H69" s="74"/>
      <c r="I69" s="74"/>
      <c r="J69" s="74"/>
    </row>
    <row r="70" spans="1:10" x14ac:dyDescent="0.15">
      <c r="A70" s="74"/>
      <c r="B70" s="74"/>
      <c r="C70" s="74"/>
      <c r="D70" s="74"/>
      <c r="E70" s="74"/>
      <c r="F70" s="74"/>
      <c r="G70" s="74"/>
      <c r="H70" s="74"/>
      <c r="I70" s="74"/>
      <c r="J70" s="74"/>
    </row>
    <row r="71" spans="1:10" x14ac:dyDescent="0.15">
      <c r="A71" s="74"/>
      <c r="B71" s="74"/>
      <c r="C71" s="74"/>
      <c r="D71" s="74"/>
      <c r="E71" s="74"/>
      <c r="F71" s="74"/>
      <c r="G71" s="74"/>
      <c r="H71" s="74"/>
      <c r="I71" s="74"/>
      <c r="J71" s="74"/>
    </row>
    <row r="72" spans="1:10" x14ac:dyDescent="0.15">
      <c r="A72" s="74"/>
      <c r="B72" s="74"/>
      <c r="C72" s="74"/>
      <c r="D72" s="74"/>
      <c r="E72" s="74"/>
      <c r="F72" s="74"/>
      <c r="G72" s="74"/>
      <c r="H72" s="74"/>
      <c r="I72" s="74"/>
      <c r="J72" s="74"/>
    </row>
    <row r="73" spans="1:10" x14ac:dyDescent="0.15">
      <c r="A73" s="74"/>
      <c r="B73" s="74"/>
      <c r="C73" s="74"/>
      <c r="D73" s="74"/>
      <c r="E73" s="74"/>
      <c r="F73" s="74"/>
      <c r="G73" s="74"/>
      <c r="H73" s="74"/>
      <c r="I73" s="74"/>
      <c r="J73" s="74"/>
    </row>
    <row r="74" spans="1:10" x14ac:dyDescent="0.15">
      <c r="A74" s="74"/>
      <c r="B74" s="74"/>
      <c r="C74" s="74"/>
      <c r="D74" s="74"/>
      <c r="E74" s="74"/>
      <c r="F74" s="74"/>
      <c r="G74" s="74"/>
      <c r="H74" s="74"/>
      <c r="I74" s="74"/>
      <c r="J74" s="74"/>
    </row>
    <row r="75" spans="1:10" x14ac:dyDescent="0.15">
      <c r="A75" s="74"/>
      <c r="B75" s="74"/>
      <c r="C75" s="74"/>
      <c r="D75" s="74"/>
      <c r="E75" s="74"/>
      <c r="F75" s="74"/>
      <c r="G75" s="74"/>
      <c r="H75" s="74"/>
      <c r="I75" s="74"/>
      <c r="J75" s="74"/>
    </row>
    <row r="76" spans="1:10" x14ac:dyDescent="0.15">
      <c r="A76" s="74"/>
      <c r="B76" s="74"/>
      <c r="C76" s="74"/>
      <c r="D76" s="74"/>
      <c r="E76" s="74"/>
      <c r="F76" s="74"/>
      <c r="G76" s="74"/>
      <c r="H76" s="74"/>
      <c r="I76" s="74"/>
      <c r="J76" s="74"/>
    </row>
    <row r="77" spans="1:10" x14ac:dyDescent="0.15">
      <c r="A77" s="74"/>
      <c r="B77" s="74"/>
      <c r="C77" s="74"/>
      <c r="D77" s="74"/>
      <c r="E77" s="74"/>
      <c r="F77" s="74"/>
      <c r="G77" s="74"/>
      <c r="H77" s="74"/>
      <c r="I77" s="74"/>
      <c r="J77" s="74"/>
    </row>
    <row r="78" spans="1:10" x14ac:dyDescent="0.15">
      <c r="A78" s="74"/>
      <c r="B78" s="74"/>
      <c r="C78" s="74"/>
      <c r="D78" s="74"/>
      <c r="E78" s="74"/>
      <c r="F78" s="74"/>
      <c r="G78" s="74"/>
      <c r="H78" s="74"/>
      <c r="I78" s="74"/>
      <c r="J78" s="74"/>
    </row>
    <row r="79" spans="1:10" x14ac:dyDescent="0.15">
      <c r="A79" s="74"/>
      <c r="B79" s="74"/>
      <c r="C79" s="74"/>
      <c r="D79" s="74"/>
      <c r="E79" s="74"/>
      <c r="F79" s="74"/>
      <c r="G79" s="74"/>
      <c r="H79" s="74"/>
      <c r="I79" s="74"/>
      <c r="J79" s="74"/>
    </row>
    <row r="80" spans="1:10" x14ac:dyDescent="0.15">
      <c r="A80" s="74"/>
      <c r="B80" s="74"/>
      <c r="C80" s="74"/>
      <c r="D80" s="74"/>
      <c r="E80" s="74"/>
      <c r="F80" s="74"/>
      <c r="G80" s="74"/>
      <c r="H80" s="74"/>
      <c r="I80" s="74"/>
      <c r="J80" s="74"/>
    </row>
    <row r="81" spans="1:10" x14ac:dyDescent="0.15">
      <c r="A81" s="74"/>
      <c r="B81" s="74"/>
      <c r="C81" s="74"/>
      <c r="D81" s="74"/>
      <c r="E81" s="74"/>
      <c r="F81" s="74"/>
      <c r="G81" s="74"/>
      <c r="H81" s="74"/>
      <c r="I81" s="74"/>
      <c r="J81" s="74"/>
    </row>
    <row r="82" spans="1:10" x14ac:dyDescent="0.15">
      <c r="A82" s="74"/>
      <c r="B82" s="74"/>
      <c r="C82" s="74"/>
      <c r="D82" s="74"/>
      <c r="E82" s="74"/>
      <c r="F82" s="74"/>
      <c r="G82" s="74"/>
      <c r="H82" s="74"/>
      <c r="I82" s="74"/>
      <c r="J82" s="74"/>
    </row>
    <row r="83" spans="1:10" x14ac:dyDescent="0.15">
      <c r="A83" s="74"/>
      <c r="B83" s="74"/>
      <c r="C83" s="74"/>
      <c r="D83" s="74"/>
      <c r="E83" s="74"/>
      <c r="F83" s="74"/>
      <c r="G83" s="74"/>
      <c r="H83" s="74"/>
      <c r="I83" s="74"/>
      <c r="J83" s="74"/>
    </row>
    <row r="84" spans="1:10" x14ac:dyDescent="0.15">
      <c r="A84" s="74"/>
      <c r="B84" s="74"/>
      <c r="C84" s="74"/>
      <c r="D84" s="74"/>
      <c r="E84" s="74"/>
      <c r="F84" s="74"/>
      <c r="G84" s="74"/>
      <c r="H84" s="74"/>
      <c r="I84" s="74"/>
      <c r="J84" s="74"/>
    </row>
    <row r="85" spans="1:10" x14ac:dyDescent="0.15">
      <c r="A85" s="74"/>
      <c r="B85" s="74"/>
      <c r="C85" s="74"/>
      <c r="D85" s="74"/>
      <c r="E85" s="74"/>
      <c r="F85" s="74"/>
      <c r="G85" s="74"/>
      <c r="H85" s="74"/>
      <c r="I85" s="74"/>
      <c r="J85" s="74"/>
    </row>
    <row r="86" spans="1:10" x14ac:dyDescent="0.15">
      <c r="A86" s="74"/>
      <c r="B86" s="74"/>
      <c r="C86" s="74"/>
      <c r="D86" s="74"/>
      <c r="E86" s="74"/>
      <c r="F86" s="74"/>
      <c r="G86" s="74"/>
      <c r="H86" s="74"/>
      <c r="I86" s="74"/>
      <c r="J86" s="74"/>
    </row>
    <row r="87" spans="1:10" x14ac:dyDescent="0.15">
      <c r="A87" s="74"/>
      <c r="B87" s="74"/>
      <c r="C87" s="74"/>
      <c r="D87" s="74"/>
      <c r="E87" s="74"/>
      <c r="F87" s="74"/>
      <c r="G87" s="74"/>
      <c r="H87" s="74"/>
      <c r="I87" s="74"/>
      <c r="J87" s="74"/>
    </row>
    <row r="88" spans="1:10" x14ac:dyDescent="0.15">
      <c r="A88" s="74"/>
      <c r="B88" s="74"/>
      <c r="C88" s="74"/>
      <c r="D88" s="74"/>
      <c r="E88" s="74"/>
      <c r="F88" s="74"/>
      <c r="G88" s="74"/>
      <c r="H88" s="74"/>
      <c r="I88" s="74"/>
      <c r="J88" s="74"/>
    </row>
    <row r="89" spans="1:10" x14ac:dyDescent="0.15">
      <c r="A89" s="74"/>
      <c r="B89" s="74"/>
      <c r="C89" s="74"/>
      <c r="D89" s="74"/>
      <c r="E89" s="74"/>
      <c r="F89" s="74"/>
      <c r="G89" s="74"/>
      <c r="H89" s="74"/>
      <c r="I89" s="74"/>
      <c r="J89" s="74"/>
    </row>
    <row r="90" spans="1:10" x14ac:dyDescent="0.15">
      <c r="A90" s="74"/>
      <c r="B90" s="74"/>
      <c r="C90" s="74"/>
      <c r="D90" s="74"/>
      <c r="E90" s="74"/>
      <c r="F90" s="74"/>
      <c r="G90" s="74"/>
      <c r="H90" s="74"/>
      <c r="I90" s="74"/>
      <c r="J90" s="74"/>
    </row>
    <row r="91" spans="1:10" x14ac:dyDescent="0.15">
      <c r="A91" s="74"/>
      <c r="B91" s="74"/>
      <c r="C91" s="74"/>
      <c r="D91" s="74"/>
      <c r="E91" s="74"/>
      <c r="F91" s="74"/>
      <c r="G91" s="74"/>
      <c r="H91" s="74"/>
      <c r="I91" s="74"/>
      <c r="J91" s="74"/>
    </row>
    <row r="92" spans="1:10" x14ac:dyDescent="0.15">
      <c r="A92" s="74"/>
      <c r="B92" s="74"/>
      <c r="C92" s="74"/>
      <c r="D92" s="74"/>
      <c r="E92" s="74"/>
      <c r="F92" s="74"/>
      <c r="G92" s="74"/>
      <c r="H92" s="74"/>
      <c r="I92" s="74"/>
      <c r="J92" s="74"/>
    </row>
    <row r="93" spans="1:10" x14ac:dyDescent="0.15">
      <c r="A93" s="74"/>
      <c r="B93" s="74"/>
      <c r="C93" s="74"/>
      <c r="D93" s="74"/>
      <c r="E93" s="74"/>
      <c r="F93" s="74"/>
      <c r="G93" s="74"/>
      <c r="H93" s="74"/>
      <c r="I93" s="74"/>
      <c r="J93" s="74"/>
    </row>
    <row r="94" spans="1:10" x14ac:dyDescent="0.15">
      <c r="A94" s="74"/>
      <c r="B94" s="74"/>
      <c r="C94" s="74"/>
      <c r="D94" s="74"/>
      <c r="E94" s="74"/>
      <c r="F94" s="74"/>
      <c r="G94" s="74"/>
      <c r="H94" s="74"/>
      <c r="I94" s="74"/>
      <c r="J94" s="74"/>
    </row>
    <row r="95" spans="1:10" x14ac:dyDescent="0.15">
      <c r="A95" s="74"/>
      <c r="B95" s="74"/>
      <c r="C95" s="74"/>
      <c r="D95" s="74"/>
      <c r="E95" s="74"/>
      <c r="F95" s="74"/>
      <c r="G95" s="74"/>
      <c r="H95" s="74"/>
      <c r="I95" s="74"/>
      <c r="J95" s="74"/>
    </row>
    <row r="96" spans="1:10" x14ac:dyDescent="0.15">
      <c r="A96" s="74"/>
      <c r="B96" s="74"/>
      <c r="C96" s="74"/>
      <c r="D96" s="74"/>
      <c r="E96" s="74"/>
      <c r="F96" s="74"/>
      <c r="G96" s="74"/>
      <c r="H96" s="74"/>
      <c r="I96" s="74"/>
      <c r="J96" s="74"/>
    </row>
    <row r="97" spans="1:10" x14ac:dyDescent="0.15">
      <c r="A97" s="74"/>
      <c r="B97" s="74"/>
      <c r="C97" s="74"/>
      <c r="D97" s="74"/>
      <c r="E97" s="74"/>
      <c r="F97" s="74"/>
      <c r="G97" s="74"/>
      <c r="H97" s="74"/>
      <c r="I97" s="74"/>
      <c r="J97" s="74"/>
    </row>
    <row r="98" spans="1:10" x14ac:dyDescent="0.15">
      <c r="A98" s="74"/>
      <c r="B98" s="74"/>
      <c r="C98" s="74"/>
      <c r="D98" s="74"/>
      <c r="E98" s="74"/>
      <c r="F98" s="74"/>
      <c r="G98" s="74"/>
      <c r="H98" s="74"/>
      <c r="I98" s="74"/>
      <c r="J98" s="74"/>
    </row>
    <row r="99" spans="1:10" x14ac:dyDescent="0.15">
      <c r="A99" s="74"/>
      <c r="B99" s="74"/>
      <c r="C99" s="74"/>
      <c r="D99" s="74"/>
      <c r="E99" s="74"/>
      <c r="F99" s="74"/>
      <c r="G99" s="74"/>
      <c r="H99" s="74"/>
      <c r="I99" s="74"/>
      <c r="J99" s="74"/>
    </row>
    <row r="100" spans="1:10" x14ac:dyDescent="0.15">
      <c r="A100" s="74"/>
      <c r="B100" s="74"/>
      <c r="C100" s="74"/>
      <c r="D100" s="74"/>
      <c r="E100" s="74"/>
      <c r="F100" s="74"/>
      <c r="G100" s="74"/>
      <c r="H100" s="74"/>
      <c r="I100" s="74"/>
      <c r="J100" s="74"/>
    </row>
    <row r="101" spans="1:10" x14ac:dyDescent="0.15">
      <c r="A101" s="74"/>
      <c r="B101" s="74"/>
      <c r="C101" s="74"/>
      <c r="D101" s="74"/>
      <c r="E101" s="74"/>
      <c r="F101" s="74"/>
      <c r="G101" s="74"/>
      <c r="H101" s="74"/>
      <c r="I101" s="74"/>
      <c r="J101" s="74"/>
    </row>
    <row r="102" spans="1:10" x14ac:dyDescent="0.15">
      <c r="A102" s="74"/>
      <c r="B102" s="74"/>
      <c r="C102" s="74"/>
      <c r="D102" s="74"/>
      <c r="E102" s="74"/>
      <c r="F102" s="74"/>
      <c r="G102" s="74"/>
      <c r="H102" s="74"/>
      <c r="I102" s="74"/>
      <c r="J102" s="74"/>
    </row>
    <row r="103" spans="1:10" x14ac:dyDescent="0.15">
      <c r="A103" s="74"/>
      <c r="B103" s="74"/>
      <c r="C103" s="74"/>
      <c r="D103" s="74"/>
      <c r="E103" s="74"/>
      <c r="F103" s="74"/>
      <c r="G103" s="74"/>
      <c r="H103" s="74"/>
      <c r="I103" s="74"/>
      <c r="J103" s="74"/>
    </row>
    <row r="104" spans="1:10" x14ac:dyDescent="0.15">
      <c r="A104" s="74"/>
      <c r="B104" s="74"/>
      <c r="C104" s="74"/>
      <c r="D104" s="74"/>
      <c r="E104" s="74"/>
      <c r="F104" s="74"/>
      <c r="G104" s="74"/>
      <c r="H104" s="74"/>
      <c r="I104" s="74"/>
      <c r="J104" s="74"/>
    </row>
    <row r="105" spans="1:10" x14ac:dyDescent="0.15">
      <c r="A105" s="74"/>
      <c r="B105" s="74"/>
      <c r="C105" s="74"/>
      <c r="D105" s="74"/>
      <c r="E105" s="74"/>
      <c r="F105" s="74"/>
      <c r="G105" s="74"/>
      <c r="H105" s="74"/>
      <c r="I105" s="74"/>
      <c r="J105" s="74"/>
    </row>
    <row r="106" spans="1:10" x14ac:dyDescent="0.15">
      <c r="A106" s="74"/>
      <c r="B106" s="74"/>
      <c r="C106" s="74"/>
      <c r="D106" s="74"/>
      <c r="E106" s="74"/>
      <c r="F106" s="74"/>
      <c r="G106" s="74"/>
      <c r="H106" s="74"/>
      <c r="I106" s="74"/>
      <c r="J106" s="74"/>
    </row>
    <row r="107" spans="1:10" x14ac:dyDescent="0.15">
      <c r="A107" s="74"/>
      <c r="B107" s="74"/>
      <c r="C107" s="74"/>
      <c r="D107" s="74"/>
      <c r="E107" s="74"/>
      <c r="F107" s="74"/>
      <c r="G107" s="74"/>
      <c r="H107" s="74"/>
      <c r="I107" s="74"/>
      <c r="J107" s="74"/>
    </row>
    <row r="108" spans="1:10" x14ac:dyDescent="0.15">
      <c r="A108" s="74"/>
      <c r="B108" s="74"/>
      <c r="C108" s="74"/>
      <c r="D108" s="74"/>
      <c r="E108" s="74"/>
      <c r="F108" s="74"/>
      <c r="G108" s="74"/>
      <c r="H108" s="74"/>
      <c r="I108" s="74"/>
      <c r="J108" s="74"/>
    </row>
    <row r="109" spans="1:10" x14ac:dyDescent="0.15">
      <c r="A109" s="74"/>
      <c r="B109" s="74"/>
      <c r="C109" s="74"/>
      <c r="D109" s="74"/>
      <c r="E109" s="74"/>
      <c r="F109" s="74"/>
      <c r="G109" s="74"/>
      <c r="H109" s="74"/>
      <c r="I109" s="74"/>
      <c r="J109" s="74"/>
    </row>
    <row r="110" spans="1:10" x14ac:dyDescent="0.15">
      <c r="A110" s="74"/>
      <c r="B110" s="74"/>
      <c r="C110" s="74"/>
      <c r="D110" s="74"/>
      <c r="E110" s="74"/>
      <c r="F110" s="74"/>
      <c r="G110" s="74"/>
      <c r="H110" s="74"/>
      <c r="I110" s="74"/>
      <c r="J110" s="74"/>
    </row>
    <row r="111" spans="1:10" x14ac:dyDescent="0.15">
      <c r="A111" s="74"/>
      <c r="B111" s="74"/>
      <c r="C111" s="74"/>
      <c r="D111" s="74"/>
      <c r="E111" s="74"/>
      <c r="F111" s="74"/>
      <c r="G111" s="74"/>
      <c r="H111" s="74"/>
      <c r="I111" s="74"/>
      <c r="J111" s="74"/>
    </row>
    <row r="112" spans="1:10" x14ac:dyDescent="0.15">
      <c r="A112" s="74"/>
      <c r="B112" s="74"/>
      <c r="C112" s="74"/>
      <c r="D112" s="74"/>
      <c r="E112" s="74"/>
      <c r="F112" s="74"/>
      <c r="G112" s="74"/>
      <c r="H112" s="74"/>
      <c r="I112" s="74"/>
      <c r="J112" s="74"/>
    </row>
    <row r="113" spans="1:10" x14ac:dyDescent="0.15">
      <c r="A113" s="74"/>
      <c r="B113" s="74"/>
      <c r="C113" s="74"/>
      <c r="D113" s="74"/>
      <c r="E113" s="74"/>
      <c r="F113" s="74"/>
      <c r="G113" s="74"/>
      <c r="H113" s="74"/>
      <c r="I113" s="74"/>
      <c r="J113" s="74"/>
    </row>
    <row r="114" spans="1:10" x14ac:dyDescent="0.15">
      <c r="A114" s="74"/>
      <c r="B114" s="74"/>
      <c r="C114" s="74"/>
      <c r="D114" s="74"/>
      <c r="E114" s="74"/>
      <c r="F114" s="74"/>
      <c r="G114" s="74"/>
      <c r="H114" s="74"/>
      <c r="I114" s="74"/>
      <c r="J114" s="74"/>
    </row>
    <row r="115" spans="1:10" x14ac:dyDescent="0.15">
      <c r="A115" s="74"/>
      <c r="B115" s="74"/>
      <c r="C115" s="74"/>
      <c r="D115" s="74"/>
      <c r="E115" s="74"/>
      <c r="F115" s="74"/>
      <c r="G115" s="74"/>
      <c r="H115" s="74"/>
      <c r="I115" s="74"/>
      <c r="J115" s="74"/>
    </row>
    <row r="116" spans="1:10" x14ac:dyDescent="0.15">
      <c r="A116" s="74"/>
      <c r="B116" s="74"/>
      <c r="C116" s="74"/>
      <c r="D116" s="74"/>
      <c r="E116" s="74"/>
      <c r="F116" s="74"/>
      <c r="G116" s="74"/>
      <c r="H116" s="74"/>
      <c r="I116" s="74"/>
      <c r="J116" s="74"/>
    </row>
    <row r="117" spans="1:10" x14ac:dyDescent="0.15">
      <c r="A117" s="74"/>
      <c r="B117" s="74"/>
      <c r="C117" s="74"/>
      <c r="D117" s="74"/>
      <c r="E117" s="74"/>
      <c r="F117" s="74"/>
      <c r="G117" s="74"/>
      <c r="H117" s="74"/>
      <c r="I117" s="74"/>
      <c r="J117" s="74"/>
    </row>
    <row r="118" spans="1:10" x14ac:dyDescent="0.15">
      <c r="A118" s="74"/>
      <c r="B118" s="74"/>
      <c r="C118" s="74"/>
      <c r="D118" s="74"/>
      <c r="E118" s="74"/>
      <c r="F118" s="74"/>
      <c r="G118" s="74"/>
      <c r="H118" s="74"/>
      <c r="I118" s="74"/>
      <c r="J118" s="74"/>
    </row>
    <row r="119" spans="1:10" x14ac:dyDescent="0.15">
      <c r="A119" s="74"/>
      <c r="B119" s="74"/>
      <c r="C119" s="74"/>
      <c r="D119" s="74"/>
      <c r="E119" s="74"/>
      <c r="F119" s="74"/>
      <c r="G119" s="74"/>
      <c r="H119" s="74"/>
      <c r="I119" s="74"/>
      <c r="J119" s="74"/>
    </row>
    <row r="120" spans="1:10" x14ac:dyDescent="0.15">
      <c r="A120" s="74"/>
      <c r="B120" s="74"/>
      <c r="C120" s="74"/>
      <c r="D120" s="74"/>
      <c r="E120" s="74"/>
      <c r="F120" s="74"/>
      <c r="G120" s="74"/>
      <c r="H120" s="74"/>
      <c r="I120" s="74"/>
      <c r="J120" s="74"/>
    </row>
    <row r="121" spans="1:10" x14ac:dyDescent="0.15">
      <c r="A121" s="74"/>
      <c r="B121" s="74"/>
      <c r="C121" s="74"/>
      <c r="D121" s="74"/>
      <c r="E121" s="74"/>
      <c r="F121" s="74"/>
      <c r="G121" s="74"/>
      <c r="H121" s="74"/>
      <c r="I121" s="74"/>
      <c r="J121" s="74"/>
    </row>
    <row r="122" spans="1:10" x14ac:dyDescent="0.15">
      <c r="A122" s="74"/>
      <c r="B122" s="74"/>
      <c r="C122" s="74"/>
      <c r="D122" s="74"/>
      <c r="E122" s="74"/>
      <c r="F122" s="74"/>
      <c r="G122" s="74"/>
      <c r="H122" s="74"/>
      <c r="I122" s="74"/>
      <c r="J122" s="74"/>
    </row>
    <row r="123" spans="1:10" x14ac:dyDescent="0.15">
      <c r="A123" s="74"/>
      <c r="B123" s="74"/>
      <c r="C123" s="74"/>
      <c r="D123" s="74"/>
      <c r="E123" s="74"/>
      <c r="F123" s="74"/>
      <c r="G123" s="74"/>
      <c r="H123" s="74"/>
      <c r="I123" s="74"/>
      <c r="J123" s="74"/>
    </row>
    <row r="124" spans="1:10" x14ac:dyDescent="0.15">
      <c r="A124" s="74"/>
      <c r="B124" s="74"/>
      <c r="C124" s="74"/>
      <c r="D124" s="74"/>
      <c r="E124" s="74"/>
      <c r="F124" s="74"/>
      <c r="G124" s="74"/>
      <c r="H124" s="74"/>
      <c r="I124" s="74"/>
      <c r="J124" s="74"/>
    </row>
    <row r="125" spans="1:10" x14ac:dyDescent="0.15">
      <c r="A125" s="74"/>
      <c r="B125" s="74"/>
      <c r="C125" s="74"/>
      <c r="D125" s="74"/>
      <c r="E125" s="74"/>
      <c r="F125" s="74"/>
      <c r="G125" s="74"/>
      <c r="H125" s="74"/>
      <c r="I125" s="74"/>
      <c r="J125" s="74"/>
    </row>
    <row r="126" spans="1:10" x14ac:dyDescent="0.15">
      <c r="A126" s="74"/>
      <c r="B126" s="74"/>
      <c r="C126" s="74"/>
      <c r="D126" s="74"/>
      <c r="E126" s="74"/>
      <c r="F126" s="74"/>
      <c r="G126" s="74"/>
      <c r="H126" s="74"/>
      <c r="I126" s="74"/>
      <c r="J126" s="74"/>
    </row>
    <row r="127" spans="1:10" x14ac:dyDescent="0.15">
      <c r="A127" s="74"/>
      <c r="B127" s="74"/>
      <c r="C127" s="74"/>
      <c r="D127" s="74"/>
      <c r="E127" s="74"/>
      <c r="F127" s="74"/>
      <c r="G127" s="74"/>
      <c r="H127" s="74"/>
      <c r="I127" s="74"/>
      <c r="J127" s="74"/>
    </row>
    <row r="128" spans="1:10" x14ac:dyDescent="0.15">
      <c r="A128" s="74"/>
      <c r="B128" s="74"/>
      <c r="C128" s="74"/>
      <c r="D128" s="74"/>
      <c r="E128" s="74"/>
      <c r="F128" s="74"/>
      <c r="G128" s="74"/>
      <c r="H128" s="74"/>
      <c r="I128" s="74"/>
      <c r="J128" s="74"/>
    </row>
    <row r="129" spans="1:10" x14ac:dyDescent="0.15">
      <c r="A129" s="74"/>
      <c r="B129" s="74"/>
      <c r="C129" s="74"/>
      <c r="D129" s="74"/>
      <c r="E129" s="74"/>
      <c r="F129" s="74"/>
      <c r="G129" s="74"/>
      <c r="H129" s="74"/>
      <c r="I129" s="74"/>
      <c r="J129" s="74"/>
    </row>
    <row r="130" spans="1:10" x14ac:dyDescent="0.15">
      <c r="A130" s="74"/>
      <c r="B130" s="74"/>
      <c r="C130" s="74"/>
      <c r="D130" s="74"/>
      <c r="E130" s="74"/>
      <c r="F130" s="74"/>
      <c r="G130" s="74"/>
      <c r="H130" s="74"/>
      <c r="I130" s="74"/>
      <c r="J130" s="74"/>
    </row>
    <row r="131" spans="1:10" x14ac:dyDescent="0.15">
      <c r="A131" s="74"/>
      <c r="B131" s="74"/>
      <c r="C131" s="74"/>
      <c r="D131" s="74"/>
      <c r="E131" s="74"/>
      <c r="F131" s="74"/>
      <c r="G131" s="74"/>
      <c r="H131" s="74"/>
      <c r="I131" s="74"/>
      <c r="J131" s="74"/>
    </row>
    <row r="132" spans="1:10" x14ac:dyDescent="0.15">
      <c r="A132" s="74"/>
      <c r="B132" s="74"/>
      <c r="C132" s="74"/>
      <c r="D132" s="74"/>
      <c r="E132" s="74"/>
      <c r="F132" s="74"/>
      <c r="G132" s="74"/>
      <c r="H132" s="74"/>
      <c r="I132" s="74"/>
      <c r="J132" s="74"/>
    </row>
    <row r="133" spans="1:10" x14ac:dyDescent="0.15">
      <c r="A133" s="74"/>
      <c r="B133" s="74"/>
      <c r="C133" s="74"/>
      <c r="D133" s="74"/>
      <c r="E133" s="74"/>
      <c r="F133" s="74"/>
      <c r="G133" s="74"/>
      <c r="H133" s="74"/>
      <c r="I133" s="74"/>
      <c r="J133" s="74"/>
    </row>
    <row r="134" spans="1:10" x14ac:dyDescent="0.15">
      <c r="A134" s="74"/>
      <c r="B134" s="74"/>
      <c r="C134" s="74"/>
      <c r="D134" s="74"/>
      <c r="E134" s="74"/>
      <c r="F134" s="74"/>
      <c r="G134" s="74"/>
      <c r="H134" s="74"/>
      <c r="I134" s="74"/>
      <c r="J134" s="74"/>
    </row>
    <row r="135" spans="1:10" x14ac:dyDescent="0.15">
      <c r="A135" s="74"/>
      <c r="B135" s="74"/>
      <c r="C135" s="74"/>
      <c r="D135" s="74"/>
      <c r="E135" s="74"/>
      <c r="F135" s="74"/>
      <c r="G135" s="74"/>
      <c r="H135" s="74"/>
      <c r="I135" s="74"/>
      <c r="J135" s="74"/>
    </row>
    <row r="136" spans="1:10" x14ac:dyDescent="0.15">
      <c r="A136" s="74"/>
      <c r="B136" s="74"/>
      <c r="C136" s="74"/>
      <c r="D136" s="74"/>
      <c r="E136" s="74"/>
      <c r="F136" s="74"/>
      <c r="G136" s="74"/>
      <c r="H136" s="74"/>
      <c r="I136" s="74"/>
      <c r="J136" s="74"/>
    </row>
    <row r="137" spans="1:10" x14ac:dyDescent="0.15">
      <c r="A137" s="74"/>
      <c r="B137" s="74"/>
      <c r="C137" s="74"/>
      <c r="D137" s="74"/>
      <c r="E137" s="74"/>
      <c r="F137" s="74"/>
      <c r="G137" s="74"/>
      <c r="H137" s="74"/>
      <c r="I137" s="74"/>
      <c r="J137" s="74"/>
    </row>
    <row r="138" spans="1:10" x14ac:dyDescent="0.15">
      <c r="A138" s="74"/>
      <c r="B138" s="74"/>
      <c r="C138" s="74"/>
      <c r="D138" s="74"/>
      <c r="E138" s="74"/>
      <c r="F138" s="74"/>
      <c r="G138" s="74"/>
      <c r="H138" s="74"/>
      <c r="I138" s="74"/>
      <c r="J138" s="74"/>
    </row>
  </sheetData>
  <sheetProtection algorithmName="SHA-512" hashValue="GmPvAcqvAHNiTDBZ6Hx8fHX5OstSREBNo+Pt5ZKcq8nHdY/M1D+1FqhSXDwAi/QNzttP/XHKGI2hI4ZyMfuAlA==" saltValue="bdL4I4CmLkUQIhKq0IWKpw==" spinCount="100000" sheet="1" formatCells="0" formatColumns="0" formatRows="0"/>
  <mergeCells count="1">
    <mergeCell ref="A51:I51"/>
  </mergeCells>
  <phoneticPr fontId="3" type="noConversion"/>
  <pageMargins left="0.78740157480314965" right="0.78740157480314965" top="0.98425196850393704" bottom="0.98425196850393704" header="0.51181102362204722" footer="0.51181102362204722"/>
  <pageSetup paperSize="9" scale="80" fitToHeight="0" orientation="portrait" r:id="rId1"/>
  <headerFooter alignWithMargins="0">
    <oddHeader>&amp;L&amp;8WENN Funktion&amp;C&amp;F&amp;R&amp;A</oddHeader>
    <oddFooter>&amp;L&amp;8C. Nezel&amp;R&amp;8&amp;D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>
    <tabColor indexed="43"/>
    <pageSetUpPr fitToPage="1"/>
  </sheetPr>
  <dimension ref="A1:S65"/>
  <sheetViews>
    <sheetView showGridLines="0" topLeftCell="A25" zoomScale="150" zoomScaleNormal="150" workbookViewId="0">
      <selection activeCell="I22" sqref="I22"/>
    </sheetView>
  </sheetViews>
  <sheetFormatPr baseColWidth="10" defaultColWidth="11.5" defaultRowHeight="13" x14ac:dyDescent="0.15"/>
  <cols>
    <col min="1" max="1" width="4.5" style="3" customWidth="1"/>
    <col min="2" max="2" width="16.1640625" style="3" customWidth="1"/>
    <col min="3" max="3" width="16" style="3" customWidth="1"/>
    <col min="4" max="4" width="13.83203125" style="3" customWidth="1"/>
    <col min="5" max="5" width="10.6640625" style="3" customWidth="1"/>
    <col min="6" max="6" width="8.33203125" style="3" customWidth="1"/>
    <col min="7" max="7" width="9" style="3" customWidth="1"/>
    <col min="8" max="8" width="10.83203125" style="3" customWidth="1"/>
    <col min="9" max="9" width="13.33203125" style="3" customWidth="1"/>
    <col min="10" max="11" width="11.5" style="3"/>
    <col min="12" max="12" width="12.5" style="3" customWidth="1"/>
    <col min="13" max="13" width="1.5" style="3" customWidth="1"/>
    <col min="14" max="16384" width="11.5" style="3"/>
  </cols>
  <sheetData>
    <row r="1" spans="1:12" ht="18" x14ac:dyDescent="0.2">
      <c r="A1" s="45" t="s">
        <v>18</v>
      </c>
    </row>
    <row r="3" spans="1:12" s="83" customFormat="1" ht="18" x14ac:dyDescent="0.2">
      <c r="A3" s="47" t="s">
        <v>159</v>
      </c>
    </row>
    <row r="4" spans="1:12" x14ac:dyDescent="0.15">
      <c r="A4" s="50" t="s">
        <v>126</v>
      </c>
      <c r="C4" s="84"/>
      <c r="D4" s="84"/>
    </row>
    <row r="5" spans="1:12" x14ac:dyDescent="0.15">
      <c r="A5" s="50" t="s">
        <v>167</v>
      </c>
      <c r="C5" s="84"/>
      <c r="D5" s="84"/>
    </row>
    <row r="6" spans="1:12" x14ac:dyDescent="0.15">
      <c r="A6" s="50" t="s">
        <v>194</v>
      </c>
      <c r="C6" s="84"/>
      <c r="D6" s="84"/>
    </row>
    <row r="7" spans="1:12" x14ac:dyDescent="0.15">
      <c r="B7" s="50"/>
      <c r="C7" s="46"/>
      <c r="D7" s="46"/>
    </row>
    <row r="8" spans="1:12" x14ac:dyDescent="0.15">
      <c r="B8" s="50"/>
      <c r="C8" s="46"/>
      <c r="D8" s="46"/>
    </row>
    <row r="9" spans="1:12" x14ac:dyDescent="0.15">
      <c r="B9" s="30" t="s">
        <v>15</v>
      </c>
      <c r="C9" s="31" t="s">
        <v>16</v>
      </c>
      <c r="D9" s="31" t="s">
        <v>17</v>
      </c>
    </row>
    <row r="10" spans="1:12" ht="18" x14ac:dyDescent="0.2">
      <c r="B10" s="32" t="s">
        <v>1</v>
      </c>
      <c r="C10" s="40">
        <f ca="1">ROUND((RANDBETWEEN(3,5)+RAND())*2,0)/2</f>
        <v>6</v>
      </c>
      <c r="D10" s="25"/>
      <c r="E10" s="4" t="str">
        <f>IF(D10="","",(IF(D10=IF(C10&lt;4,"Schlecht",IF(C10&lt;=5,"Gut","Sehr gut")),"OK","")))</f>
        <v/>
      </c>
      <c r="F10" s="85" t="s">
        <v>127</v>
      </c>
      <c r="G10" s="52"/>
      <c r="H10" s="52"/>
      <c r="I10" s="86"/>
      <c r="J10" s="87"/>
      <c r="K10" s="88"/>
      <c r="L10" s="88"/>
    </row>
    <row r="11" spans="1:12" ht="16" x14ac:dyDescent="0.2">
      <c r="B11" s="34" t="s">
        <v>2</v>
      </c>
      <c r="C11" s="41">
        <f t="shared" ref="C11:C23" ca="1" si="0">ROUND((RANDBETWEEN(3,5)+RAND())*2,0)/2</f>
        <v>5</v>
      </c>
      <c r="D11" s="6"/>
      <c r="E11" s="4" t="str">
        <f t="shared" ref="E11:E23" si="1">IF(D11="","",(IF(D11=IF(C11&lt;4,"Schlecht",IF(C11&lt;=5,"Gut","Sehr gut")),"OK","")))</f>
        <v/>
      </c>
      <c r="F11" s="54"/>
      <c r="G11" s="55" t="s">
        <v>48</v>
      </c>
      <c r="H11" s="89" t="s">
        <v>172</v>
      </c>
      <c r="I11" s="88"/>
      <c r="J11" s="90"/>
      <c r="K11" s="88"/>
      <c r="L11" s="88"/>
    </row>
    <row r="12" spans="1:12" ht="16" x14ac:dyDescent="0.2">
      <c r="B12" s="34" t="s">
        <v>3</v>
      </c>
      <c r="C12" s="41">
        <f t="shared" ca="1" si="0"/>
        <v>3.5</v>
      </c>
      <c r="D12" s="6"/>
      <c r="E12" s="4" t="str">
        <f t="shared" si="1"/>
        <v/>
      </c>
      <c r="F12" s="54"/>
      <c r="G12" s="57" t="s">
        <v>46</v>
      </c>
      <c r="H12" s="91" t="s">
        <v>163</v>
      </c>
      <c r="I12" s="88"/>
      <c r="J12" s="90"/>
      <c r="K12" s="88"/>
      <c r="L12" s="88"/>
    </row>
    <row r="13" spans="1:12" ht="16" x14ac:dyDescent="0.2">
      <c r="B13" s="34" t="s">
        <v>4</v>
      </c>
      <c r="C13" s="41">
        <f t="shared" ca="1" si="0"/>
        <v>5.5</v>
      </c>
      <c r="D13" s="6"/>
      <c r="E13" s="4" t="str">
        <f t="shared" si="1"/>
        <v/>
      </c>
      <c r="F13" s="54"/>
      <c r="G13" s="92" t="s">
        <v>45</v>
      </c>
      <c r="H13" s="93" t="s">
        <v>170</v>
      </c>
      <c r="I13" s="88"/>
      <c r="J13" s="90"/>
      <c r="K13" s="88"/>
      <c r="L13" s="88"/>
    </row>
    <row r="14" spans="1:12" ht="16" x14ac:dyDescent="0.2">
      <c r="B14" s="34" t="s">
        <v>5</v>
      </c>
      <c r="C14" s="41">
        <f t="shared" ca="1" si="0"/>
        <v>6</v>
      </c>
      <c r="D14" s="6"/>
      <c r="E14" s="4" t="str">
        <f t="shared" si="1"/>
        <v/>
      </c>
      <c r="F14" s="94"/>
      <c r="G14" s="88"/>
      <c r="H14" s="88"/>
      <c r="I14" s="55" t="s">
        <v>48</v>
      </c>
      <c r="J14" s="95" t="s">
        <v>171</v>
      </c>
      <c r="K14" s="88"/>
      <c r="L14" s="88"/>
    </row>
    <row r="15" spans="1:12" ht="16" x14ac:dyDescent="0.2">
      <c r="B15" s="34" t="s">
        <v>6</v>
      </c>
      <c r="C15" s="41">
        <f t="shared" ca="1" si="0"/>
        <v>3</v>
      </c>
      <c r="D15" s="6"/>
      <c r="E15" s="4" t="str">
        <f t="shared" si="1"/>
        <v/>
      </c>
      <c r="F15" s="94"/>
      <c r="G15" s="88"/>
      <c r="H15" s="88"/>
      <c r="I15" s="57" t="s">
        <v>46</v>
      </c>
      <c r="J15" s="96" t="s">
        <v>168</v>
      </c>
      <c r="K15" s="88"/>
      <c r="L15" s="88"/>
    </row>
    <row r="16" spans="1:12" ht="16" x14ac:dyDescent="0.2">
      <c r="B16" s="34" t="s">
        <v>7</v>
      </c>
      <c r="C16" s="41">
        <f t="shared" ca="1" si="0"/>
        <v>3.5</v>
      </c>
      <c r="D16" s="6"/>
      <c r="E16" s="4" t="str">
        <f t="shared" si="1"/>
        <v/>
      </c>
      <c r="F16" s="94"/>
      <c r="G16" s="88"/>
      <c r="H16" s="88"/>
      <c r="I16" s="92" t="s">
        <v>45</v>
      </c>
      <c r="J16" s="95" t="s">
        <v>169</v>
      </c>
      <c r="K16" s="88"/>
      <c r="L16" s="88"/>
    </row>
    <row r="17" spans="1:18" x14ac:dyDescent="0.15">
      <c r="B17" s="34" t="s">
        <v>8</v>
      </c>
      <c r="C17" s="41">
        <f t="shared" ca="1" si="0"/>
        <v>4.5</v>
      </c>
      <c r="D17" s="6"/>
      <c r="E17" s="4" t="str">
        <f t="shared" si="1"/>
        <v/>
      </c>
      <c r="F17" s="97"/>
      <c r="G17" s="98"/>
      <c r="H17" s="98"/>
      <c r="I17" s="99"/>
      <c r="J17" s="100"/>
      <c r="K17" s="67"/>
      <c r="L17" s="67"/>
    </row>
    <row r="18" spans="1:18" x14ac:dyDescent="0.15">
      <c r="B18" s="34" t="s">
        <v>9</v>
      </c>
      <c r="C18" s="41">
        <f t="shared" ca="1" si="0"/>
        <v>5</v>
      </c>
      <c r="D18" s="6"/>
      <c r="E18" s="4" t="str">
        <f t="shared" si="1"/>
        <v/>
      </c>
    </row>
    <row r="19" spans="1:18" x14ac:dyDescent="0.15">
      <c r="B19" s="34" t="s">
        <v>10</v>
      </c>
      <c r="C19" s="41">
        <f t="shared" ca="1" si="0"/>
        <v>3</v>
      </c>
      <c r="D19" s="6"/>
      <c r="E19" s="4" t="str">
        <f t="shared" si="1"/>
        <v/>
      </c>
    </row>
    <row r="20" spans="1:18" x14ac:dyDescent="0.15">
      <c r="B20" s="34" t="s">
        <v>11</v>
      </c>
      <c r="C20" s="41">
        <f t="shared" ca="1" si="0"/>
        <v>4</v>
      </c>
      <c r="D20" s="6"/>
      <c r="E20" s="4" t="str">
        <f t="shared" si="1"/>
        <v/>
      </c>
    </row>
    <row r="21" spans="1:18" x14ac:dyDescent="0.15">
      <c r="B21" s="34" t="s">
        <v>12</v>
      </c>
      <c r="C21" s="41">
        <f t="shared" ca="1" si="0"/>
        <v>6</v>
      </c>
      <c r="D21" s="6"/>
      <c r="E21" s="4" t="str">
        <f t="shared" si="1"/>
        <v/>
      </c>
    </row>
    <row r="22" spans="1:18" x14ac:dyDescent="0.15">
      <c r="B22" s="34" t="s">
        <v>13</v>
      </c>
      <c r="C22" s="41">
        <f t="shared" ca="1" si="0"/>
        <v>5</v>
      </c>
      <c r="D22" s="6"/>
      <c r="E22" s="4" t="str">
        <f t="shared" si="1"/>
        <v/>
      </c>
    </row>
    <row r="23" spans="1:18" x14ac:dyDescent="0.15">
      <c r="B23" s="34" t="s">
        <v>14</v>
      </c>
      <c r="C23" s="41">
        <f t="shared" ca="1" si="0"/>
        <v>4</v>
      </c>
      <c r="D23" s="6"/>
      <c r="E23" s="4" t="str">
        <f t="shared" si="1"/>
        <v/>
      </c>
      <c r="N23" s="46"/>
      <c r="O23" s="46"/>
      <c r="P23" s="46"/>
      <c r="Q23" s="46"/>
      <c r="R23" s="46"/>
    </row>
    <row r="24" spans="1:18" x14ac:dyDescent="0.15">
      <c r="B24" s="88"/>
      <c r="C24" s="88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18" x14ac:dyDescent="0.15">
      <c r="I25" s="72"/>
      <c r="J25" s="46"/>
      <c r="K25" s="46"/>
      <c r="L25" s="46"/>
      <c r="M25" s="46"/>
      <c r="N25" s="46"/>
      <c r="O25" s="46"/>
      <c r="P25" s="46"/>
      <c r="Q25" s="46"/>
      <c r="R25" s="46"/>
    </row>
    <row r="26" spans="1:18" s="103" customFormat="1" ht="23" x14ac:dyDescent="0.25">
      <c r="A26" s="78" t="s">
        <v>123</v>
      </c>
      <c r="B26" s="101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80"/>
      <c r="P26" s="80"/>
      <c r="Q26" s="80"/>
      <c r="R26" s="80"/>
    </row>
    <row r="27" spans="1:18" s="106" customFormat="1" ht="15" customHeight="1" x14ac:dyDescent="0.15">
      <c r="A27" s="173" t="s">
        <v>195</v>
      </c>
      <c r="B27" s="173"/>
      <c r="C27" s="173"/>
      <c r="D27" s="173"/>
      <c r="E27" s="173"/>
      <c r="F27" s="173"/>
      <c r="G27" s="173"/>
      <c r="H27" s="173"/>
      <c r="I27" s="173"/>
      <c r="J27" s="173"/>
      <c r="K27" s="20"/>
      <c r="L27" s="20"/>
      <c r="M27" s="104"/>
      <c r="N27" s="104"/>
      <c r="O27" s="105"/>
      <c r="P27" s="105"/>
      <c r="Q27" s="105"/>
      <c r="R27" s="105"/>
    </row>
    <row r="28" spans="1:18" s="106" customFormat="1" ht="15" customHeight="1" x14ac:dyDescent="0.15">
      <c r="A28" s="173" t="s">
        <v>196</v>
      </c>
      <c r="B28" s="173"/>
      <c r="C28" s="173"/>
      <c r="D28" s="173"/>
      <c r="E28" s="173"/>
      <c r="F28" s="173"/>
      <c r="G28" s="173"/>
      <c r="H28" s="173"/>
      <c r="I28" s="173"/>
      <c r="J28" s="19"/>
      <c r="K28" s="20"/>
      <c r="L28" s="20"/>
      <c r="M28" s="104"/>
      <c r="N28" s="104"/>
      <c r="O28" s="105"/>
      <c r="P28" s="105"/>
      <c r="Q28" s="105"/>
      <c r="R28" s="105"/>
    </row>
    <row r="29" spans="1:18" s="106" customFormat="1" ht="15" customHeight="1" x14ac:dyDescent="0.15">
      <c r="A29" s="173" t="s">
        <v>197</v>
      </c>
      <c r="B29" s="173"/>
      <c r="C29" s="173"/>
      <c r="D29" s="173"/>
      <c r="E29" s="173"/>
      <c r="F29" s="173"/>
      <c r="G29" s="173"/>
      <c r="H29" s="173"/>
      <c r="I29" s="173"/>
      <c r="J29" s="19"/>
      <c r="K29" s="20"/>
      <c r="L29" s="20"/>
      <c r="M29" s="104"/>
      <c r="N29" s="104"/>
      <c r="O29" s="105"/>
      <c r="P29" s="105"/>
      <c r="Q29" s="105"/>
      <c r="R29" s="105"/>
    </row>
    <row r="30" spans="1:18" s="106" customFormat="1" ht="15" customHeight="1" x14ac:dyDescent="0.15">
      <c r="A30" s="173" t="s">
        <v>198</v>
      </c>
      <c r="B30" s="173"/>
      <c r="C30" s="173"/>
      <c r="D30" s="173"/>
      <c r="E30" s="173"/>
      <c r="F30" s="173"/>
      <c r="G30" s="173"/>
      <c r="H30" s="173"/>
      <c r="I30" s="173"/>
      <c r="J30" s="19"/>
      <c r="K30" s="20"/>
      <c r="L30" s="20"/>
      <c r="M30" s="104"/>
      <c r="N30" s="104"/>
      <c r="O30" s="105"/>
      <c r="P30" s="105"/>
      <c r="Q30" s="105"/>
      <c r="R30" s="105"/>
    </row>
    <row r="31" spans="1:18" ht="15" hidden="1" x14ac:dyDescent="0.2">
      <c r="B31" s="107"/>
      <c r="C31" s="7"/>
      <c r="D31" s="7"/>
      <c r="E31" s="7"/>
      <c r="F31" s="7"/>
      <c r="G31" s="7"/>
      <c r="H31" s="7"/>
      <c r="I31" s="7"/>
      <c r="J31" s="7"/>
      <c r="K31" s="15"/>
      <c r="L31" s="15"/>
      <c r="M31" s="15"/>
      <c r="N31" s="15"/>
      <c r="O31" s="46"/>
      <c r="P31" s="46"/>
      <c r="Q31" s="46"/>
      <c r="R31" s="46"/>
    </row>
    <row r="32" spans="1:18" ht="15" hidden="1" x14ac:dyDescent="0.2">
      <c r="B32" s="108" t="s">
        <v>47</v>
      </c>
      <c r="C32" s="7"/>
      <c r="D32" s="7"/>
      <c r="E32" s="7"/>
      <c r="F32" s="7"/>
      <c r="G32" s="7"/>
      <c r="H32" s="7"/>
      <c r="I32" s="7"/>
      <c r="J32" s="7"/>
      <c r="K32" s="15"/>
      <c r="L32" s="15"/>
      <c r="M32" s="15"/>
      <c r="N32" s="15"/>
      <c r="O32" s="46"/>
      <c r="P32" s="46"/>
      <c r="Q32" s="46"/>
      <c r="R32" s="46"/>
    </row>
    <row r="33" spans="1:19" ht="15" hidden="1" x14ac:dyDescent="0.2">
      <c r="B33" s="7" t="s">
        <v>55</v>
      </c>
      <c r="C33" s="7"/>
      <c r="D33" s="180">
        <v>4</v>
      </c>
      <c r="E33" s="180"/>
      <c r="F33" s="180">
        <v>15</v>
      </c>
      <c r="G33" s="180"/>
      <c r="H33" s="180">
        <v>33</v>
      </c>
      <c r="I33" s="180"/>
      <c r="J33" s="7"/>
      <c r="K33" s="15"/>
      <c r="L33" s="15"/>
      <c r="M33" s="15"/>
      <c r="N33" s="15"/>
      <c r="O33" s="46"/>
      <c r="P33" s="46"/>
      <c r="Q33" s="46"/>
      <c r="R33" s="46"/>
    </row>
    <row r="34" spans="1:19" ht="15" hidden="1" x14ac:dyDescent="0.2">
      <c r="B34" s="7" t="s">
        <v>56</v>
      </c>
      <c r="C34" s="181">
        <v>0.15</v>
      </c>
      <c r="D34" s="182"/>
      <c r="E34" s="183">
        <v>0.19</v>
      </c>
      <c r="F34" s="183"/>
      <c r="G34" s="184">
        <v>0.23</v>
      </c>
      <c r="H34" s="184"/>
      <c r="I34" s="185">
        <v>0.28000000000000003</v>
      </c>
      <c r="J34" s="186"/>
      <c r="K34" s="15"/>
      <c r="L34" s="15"/>
      <c r="M34" s="15"/>
      <c r="N34" s="15"/>
      <c r="O34" s="4"/>
      <c r="P34" s="4"/>
      <c r="Q34" s="4"/>
      <c r="R34" s="4"/>
      <c r="S34" s="4"/>
    </row>
    <row r="35" spans="1:19" ht="16" hidden="1" thickBot="1" x14ac:dyDescent="0.25">
      <c r="A35" s="21"/>
      <c r="B35" s="7" t="s">
        <v>57</v>
      </c>
      <c r="C35" s="174">
        <v>15</v>
      </c>
      <c r="D35" s="175"/>
      <c r="E35" s="176">
        <v>19</v>
      </c>
      <c r="F35" s="176"/>
      <c r="G35" s="177">
        <v>23</v>
      </c>
      <c r="H35" s="177"/>
      <c r="I35" s="178">
        <v>28.000000000000004</v>
      </c>
      <c r="J35" s="179"/>
      <c r="K35" s="15"/>
      <c r="L35" s="15"/>
      <c r="M35" s="15"/>
      <c r="O35" s="4"/>
      <c r="P35" s="4"/>
      <c r="Q35" s="4"/>
      <c r="R35" s="4"/>
      <c r="S35" s="4"/>
    </row>
    <row r="36" spans="1:19" ht="16" hidden="1" thickTop="1" x14ac:dyDescent="0.2">
      <c r="A36" s="21"/>
      <c r="B36" s="7"/>
      <c r="C36" s="7"/>
      <c r="D36" s="109"/>
      <c r="E36" s="110"/>
      <c r="F36" s="109"/>
      <c r="G36" s="110"/>
      <c r="H36" s="109"/>
      <c r="I36" s="110"/>
      <c r="J36" s="7"/>
      <c r="K36" s="15"/>
      <c r="L36" s="15"/>
      <c r="M36" s="15"/>
      <c r="O36" s="4"/>
      <c r="P36" s="4"/>
      <c r="Q36" s="4"/>
      <c r="R36" s="4"/>
      <c r="S36" s="4"/>
    </row>
    <row r="37" spans="1:19" ht="15" hidden="1" x14ac:dyDescent="0.2">
      <c r="A37" s="21"/>
      <c r="B37" s="7"/>
      <c r="C37" s="7"/>
      <c r="D37" s="7"/>
      <c r="E37" s="7"/>
      <c r="F37" s="7"/>
      <c r="G37" s="7"/>
      <c r="H37" s="7"/>
      <c r="I37" s="7"/>
      <c r="J37" s="7"/>
      <c r="K37" s="15"/>
      <c r="L37" s="15"/>
      <c r="M37" s="15"/>
      <c r="O37" s="4"/>
      <c r="P37" s="4"/>
      <c r="Q37" s="4"/>
      <c r="R37" s="4"/>
      <c r="S37" s="4"/>
    </row>
    <row r="38" spans="1:19" ht="15" hidden="1" x14ac:dyDescent="0.2">
      <c r="A38" s="21"/>
      <c r="B38" s="7"/>
      <c r="C38" s="7" t="s">
        <v>58</v>
      </c>
      <c r="D38" s="7"/>
      <c r="E38" s="7" t="s">
        <v>59</v>
      </c>
      <c r="F38" s="7"/>
      <c r="G38" s="7" t="s">
        <v>60</v>
      </c>
      <c r="H38" s="7"/>
      <c r="I38" s="7">
        <f>I35</f>
        <v>28.000000000000004</v>
      </c>
      <c r="J38" s="7"/>
      <c r="K38" s="17"/>
      <c r="L38" s="15"/>
      <c r="M38" s="15"/>
      <c r="O38" s="4"/>
      <c r="P38" s="4"/>
      <c r="Q38" s="4"/>
      <c r="R38" s="4"/>
      <c r="S38" s="4"/>
    </row>
    <row r="39" spans="1:19" ht="15" hidden="1" x14ac:dyDescent="0.2">
      <c r="A39" s="21"/>
      <c r="B39" s="7"/>
      <c r="C39" s="7">
        <f>D33</f>
        <v>4</v>
      </c>
      <c r="D39" s="7"/>
      <c r="E39" s="7">
        <f>F33</f>
        <v>15</v>
      </c>
      <c r="F39" s="7"/>
      <c r="G39" s="7">
        <f>F33</f>
        <v>15</v>
      </c>
      <c r="H39" s="7"/>
      <c r="I39" s="7" t="s">
        <v>61</v>
      </c>
      <c r="J39" s="7"/>
      <c r="K39" s="17"/>
      <c r="L39" s="15"/>
      <c r="M39" s="15"/>
      <c r="O39" s="4"/>
      <c r="P39" s="4"/>
      <c r="Q39" s="4"/>
      <c r="R39" s="4"/>
      <c r="S39" s="4"/>
    </row>
    <row r="40" spans="1:19" ht="15" hidden="1" x14ac:dyDescent="0.2">
      <c r="A40" s="21"/>
      <c r="B40" s="7"/>
      <c r="C40" s="7" t="s">
        <v>62</v>
      </c>
      <c r="D40" s="7"/>
      <c r="E40" s="7" t="s">
        <v>63</v>
      </c>
      <c r="F40" s="7"/>
      <c r="G40" s="7" t="s">
        <v>64</v>
      </c>
      <c r="H40" s="7"/>
      <c r="I40" s="7">
        <f>H33</f>
        <v>33</v>
      </c>
      <c r="J40" s="7"/>
      <c r="K40" s="17"/>
      <c r="L40" s="15"/>
      <c r="M40" s="15"/>
      <c r="N40" s="15"/>
    </row>
    <row r="41" spans="1:19" ht="15" hidden="1" x14ac:dyDescent="0.2">
      <c r="A41" s="21"/>
      <c r="B41" s="7"/>
      <c r="C41" s="7">
        <f>C35</f>
        <v>15</v>
      </c>
      <c r="D41" s="7"/>
      <c r="E41" s="7">
        <f>D33</f>
        <v>4</v>
      </c>
      <c r="F41" s="7"/>
      <c r="G41" s="7">
        <f>H33</f>
        <v>33</v>
      </c>
      <c r="H41" s="7"/>
      <c r="I41" s="7" t="s">
        <v>65</v>
      </c>
      <c r="J41" s="7"/>
      <c r="K41" s="17"/>
      <c r="L41" s="15"/>
      <c r="M41" s="15"/>
      <c r="N41" s="15"/>
    </row>
    <row r="42" spans="1:19" ht="15" hidden="1" x14ac:dyDescent="0.2">
      <c r="A42" s="21"/>
      <c r="B42" s="7"/>
      <c r="C42" s="7" t="s">
        <v>66</v>
      </c>
      <c r="D42" s="7"/>
      <c r="E42" s="7" t="s">
        <v>67</v>
      </c>
      <c r="F42" s="7"/>
      <c r="G42" s="7" t="s">
        <v>62</v>
      </c>
      <c r="H42" s="7"/>
      <c r="I42" s="7"/>
      <c r="J42" s="7"/>
      <c r="K42" s="17"/>
      <c r="L42" s="15"/>
      <c r="M42" s="15"/>
      <c r="N42" s="15"/>
    </row>
    <row r="43" spans="1:19" ht="15" x14ac:dyDescent="0.2">
      <c r="B43" s="7"/>
      <c r="C43" s="16"/>
      <c r="D43" s="16"/>
      <c r="E43" s="16">
        <f>E35</f>
        <v>19</v>
      </c>
      <c r="F43" s="16"/>
      <c r="G43" s="16">
        <f>G35</f>
        <v>23</v>
      </c>
      <c r="H43" s="16"/>
      <c r="I43" s="16"/>
      <c r="J43" s="16"/>
      <c r="K43" s="17"/>
      <c r="L43" s="15"/>
      <c r="M43" s="15"/>
      <c r="N43" s="15"/>
    </row>
    <row r="44" spans="1:19" ht="30" x14ac:dyDescent="0.2">
      <c r="B44" s="18" t="s">
        <v>15</v>
      </c>
      <c r="C44" s="111" t="s">
        <v>26</v>
      </c>
      <c r="D44" s="111" t="s">
        <v>27</v>
      </c>
      <c r="E44" s="7"/>
      <c r="F44" s="7"/>
      <c r="G44" s="7"/>
      <c r="H44" s="7"/>
      <c r="I44" s="7"/>
      <c r="J44" s="7"/>
      <c r="K44" s="15"/>
      <c r="L44" s="15"/>
      <c r="M44" s="15"/>
      <c r="N44" s="15"/>
    </row>
    <row r="45" spans="1:19" ht="15" x14ac:dyDescent="0.2">
      <c r="B45" s="18" t="s">
        <v>28</v>
      </c>
      <c r="C45" s="18">
        <f ca="1">RANDBETWEEN(1,35)</f>
        <v>27</v>
      </c>
      <c r="D45" s="6"/>
      <c r="E45" s="4" t="str">
        <f>IF(D45="","",IF(D45=IF(C45&lt;=4,15%*C45,IF(C45&lt;15,19%*C45,IF(C45&lt;=33,23%*C45,28%*C45))),"OK",""))</f>
        <v/>
      </c>
      <c r="F45" s="7"/>
      <c r="G45" s="7"/>
      <c r="H45" s="7"/>
      <c r="I45" s="7"/>
      <c r="J45" s="7"/>
      <c r="K45" s="15"/>
      <c r="L45" s="15"/>
      <c r="M45" s="15"/>
      <c r="N45" s="15"/>
    </row>
    <row r="46" spans="1:19" ht="15" x14ac:dyDescent="0.2">
      <c r="B46" s="18" t="s">
        <v>13</v>
      </c>
      <c r="C46" s="18">
        <f t="shared" ref="C46:C60" ca="1" si="2">RANDBETWEEN(1,35)</f>
        <v>32</v>
      </c>
      <c r="D46" s="6"/>
      <c r="E46" s="4" t="str">
        <f t="shared" ref="E46:E60" si="3">IF(D46="","",IF(D46=IF(C46&lt;=4,15%*C46,IF(C46&lt;15,19%*C46,IF(C46&lt;=33,23%*C46,28%*C46))),"OK",""))</f>
        <v/>
      </c>
      <c r="F46" s="7"/>
      <c r="G46" s="7"/>
      <c r="H46" s="7"/>
      <c r="I46" s="7"/>
      <c r="J46" s="7"/>
      <c r="K46" s="15"/>
      <c r="L46" s="15"/>
      <c r="M46" s="15"/>
      <c r="N46" s="15"/>
    </row>
    <row r="47" spans="1:19" ht="15" x14ac:dyDescent="0.2">
      <c r="B47" s="18" t="s">
        <v>29</v>
      </c>
      <c r="C47" s="18">
        <f t="shared" ca="1" si="2"/>
        <v>19</v>
      </c>
      <c r="D47" s="6"/>
      <c r="E47" s="4" t="str">
        <f t="shared" si="3"/>
        <v/>
      </c>
      <c r="F47" s="7"/>
      <c r="G47" s="7"/>
      <c r="H47" s="7"/>
      <c r="I47" s="7"/>
      <c r="J47" s="7"/>
      <c r="K47" s="15"/>
      <c r="L47" s="15"/>
      <c r="M47" s="15"/>
      <c r="N47" s="15"/>
    </row>
    <row r="48" spans="1:19" ht="15" x14ac:dyDescent="0.2">
      <c r="B48" s="18" t="s">
        <v>30</v>
      </c>
      <c r="C48" s="18">
        <f t="shared" ca="1" si="2"/>
        <v>30</v>
      </c>
      <c r="D48" s="6"/>
      <c r="E48" s="4" t="str">
        <f t="shared" si="3"/>
        <v/>
      </c>
      <c r="F48" s="7"/>
      <c r="G48" s="7"/>
      <c r="H48" s="7"/>
      <c r="I48" s="7"/>
      <c r="J48" s="112"/>
      <c r="K48" s="15"/>
      <c r="L48" s="15"/>
      <c r="M48" s="15"/>
      <c r="N48" s="15"/>
    </row>
    <row r="49" spans="2:14" ht="15" x14ac:dyDescent="0.2">
      <c r="B49" s="18" t="s">
        <v>31</v>
      </c>
      <c r="C49" s="18">
        <f t="shared" ca="1" si="2"/>
        <v>12</v>
      </c>
      <c r="D49" s="6"/>
      <c r="E49" s="4" t="str">
        <f t="shared" si="3"/>
        <v/>
      </c>
      <c r="F49" s="7"/>
      <c r="G49" s="7"/>
      <c r="H49" s="7"/>
      <c r="I49" s="7"/>
      <c r="K49" s="15"/>
      <c r="L49" s="15"/>
      <c r="M49" s="15"/>
      <c r="N49" s="15"/>
    </row>
    <row r="50" spans="2:14" ht="15" x14ac:dyDescent="0.2">
      <c r="B50" s="18" t="s">
        <v>32</v>
      </c>
      <c r="C50" s="18">
        <f t="shared" ca="1" si="2"/>
        <v>32</v>
      </c>
      <c r="D50" s="6"/>
      <c r="E50" s="4" t="str">
        <f t="shared" si="3"/>
        <v/>
      </c>
      <c r="F50" s="7"/>
      <c r="G50" s="7"/>
      <c r="H50" s="7"/>
      <c r="I50" s="7"/>
      <c r="K50" s="15"/>
      <c r="L50" s="15"/>
      <c r="M50" s="15"/>
      <c r="N50" s="15"/>
    </row>
    <row r="51" spans="2:14" ht="15" x14ac:dyDescent="0.2">
      <c r="B51" s="18" t="s">
        <v>33</v>
      </c>
      <c r="C51" s="18">
        <f t="shared" ca="1" si="2"/>
        <v>18</v>
      </c>
      <c r="D51" s="6"/>
      <c r="E51" s="4" t="str">
        <f t="shared" si="3"/>
        <v/>
      </c>
      <c r="F51" s="7"/>
      <c r="G51" s="7"/>
      <c r="H51" s="7"/>
      <c r="I51" s="7"/>
      <c r="K51" s="15"/>
      <c r="L51" s="15"/>
      <c r="M51" s="15"/>
      <c r="N51" s="15"/>
    </row>
    <row r="52" spans="2:14" ht="15" x14ac:dyDescent="0.2">
      <c r="B52" s="18" t="s">
        <v>36</v>
      </c>
      <c r="C52" s="18">
        <f t="shared" ca="1" si="2"/>
        <v>33</v>
      </c>
      <c r="D52" s="6"/>
      <c r="E52" s="4" t="str">
        <f t="shared" si="3"/>
        <v/>
      </c>
      <c r="F52" s="7"/>
      <c r="G52" s="7"/>
      <c r="H52" s="7"/>
      <c r="I52" s="7"/>
      <c r="K52" s="15"/>
      <c r="L52" s="15"/>
      <c r="M52" s="15"/>
      <c r="N52" s="15"/>
    </row>
    <row r="53" spans="2:14" ht="15" x14ac:dyDescent="0.2">
      <c r="B53" s="18" t="s">
        <v>37</v>
      </c>
      <c r="C53" s="18">
        <f t="shared" ca="1" si="2"/>
        <v>3</v>
      </c>
      <c r="D53" s="6"/>
      <c r="E53" s="4" t="str">
        <f t="shared" si="3"/>
        <v/>
      </c>
      <c r="F53" s="7"/>
      <c r="G53" s="7"/>
      <c r="H53" s="7"/>
      <c r="I53" s="7"/>
      <c r="J53" s="7"/>
      <c r="K53" s="15"/>
      <c r="L53" s="15"/>
      <c r="M53" s="15"/>
      <c r="N53" s="15"/>
    </row>
    <row r="54" spans="2:14" ht="15" x14ac:dyDescent="0.2">
      <c r="B54" s="18" t="s">
        <v>38</v>
      </c>
      <c r="C54" s="18">
        <f t="shared" ca="1" si="2"/>
        <v>28</v>
      </c>
      <c r="D54" s="6"/>
      <c r="E54" s="4" t="str">
        <f t="shared" si="3"/>
        <v/>
      </c>
      <c r="F54" s="113" t="s">
        <v>49</v>
      </c>
      <c r="G54" s="114"/>
      <c r="H54" s="114"/>
      <c r="I54" s="114"/>
      <c r="J54" s="115"/>
      <c r="K54" s="15"/>
      <c r="L54" s="15"/>
      <c r="M54" s="15"/>
      <c r="N54" s="15"/>
    </row>
    <row r="55" spans="2:14" ht="15" x14ac:dyDescent="0.2">
      <c r="B55" s="18" t="s">
        <v>39</v>
      </c>
      <c r="C55" s="18">
        <f t="shared" ca="1" si="2"/>
        <v>15</v>
      </c>
      <c r="D55" s="6"/>
      <c r="E55" s="4" t="str">
        <f t="shared" si="3"/>
        <v/>
      </c>
      <c r="F55" s="116" t="s">
        <v>181</v>
      </c>
      <c r="G55" s="117"/>
      <c r="H55" s="117"/>
      <c r="I55" s="117"/>
      <c r="J55" s="118"/>
      <c r="K55" s="15"/>
      <c r="L55" s="15"/>
      <c r="M55" s="15"/>
      <c r="N55" s="15"/>
    </row>
    <row r="56" spans="2:14" ht="15" x14ac:dyDescent="0.2">
      <c r="B56" s="18" t="s">
        <v>40</v>
      </c>
      <c r="C56" s="18">
        <f t="shared" ca="1" si="2"/>
        <v>25</v>
      </c>
      <c r="D56" s="6"/>
      <c r="E56" s="4" t="str">
        <f t="shared" si="3"/>
        <v/>
      </c>
      <c r="F56" s="116" t="s">
        <v>199</v>
      </c>
      <c r="G56" s="117"/>
      <c r="H56" s="117"/>
      <c r="I56" s="117"/>
      <c r="J56" s="118"/>
      <c r="K56" s="15"/>
      <c r="L56" s="15"/>
      <c r="M56" s="15"/>
      <c r="N56" s="15"/>
    </row>
    <row r="57" spans="2:14" ht="15" x14ac:dyDescent="0.2">
      <c r="B57" s="18" t="s">
        <v>41</v>
      </c>
      <c r="C57" s="18">
        <f t="shared" ca="1" si="2"/>
        <v>29</v>
      </c>
      <c r="D57" s="6"/>
      <c r="E57" s="4" t="str">
        <f t="shared" si="3"/>
        <v/>
      </c>
      <c r="F57" s="116" t="s">
        <v>200</v>
      </c>
      <c r="G57" s="117"/>
      <c r="H57" s="117"/>
      <c r="I57" s="117"/>
      <c r="J57" s="118"/>
      <c r="K57" s="15"/>
      <c r="L57" s="15"/>
      <c r="M57" s="15"/>
      <c r="N57" s="15"/>
    </row>
    <row r="58" spans="2:14" ht="15" x14ac:dyDescent="0.2">
      <c r="B58" s="18" t="s">
        <v>42</v>
      </c>
      <c r="C58" s="18">
        <f t="shared" ca="1" si="2"/>
        <v>27</v>
      </c>
      <c r="D58" s="6"/>
      <c r="E58" s="4" t="str">
        <f t="shared" si="3"/>
        <v/>
      </c>
      <c r="F58" s="116" t="s">
        <v>182</v>
      </c>
      <c r="G58" s="117"/>
      <c r="H58" s="117"/>
      <c r="I58" s="117"/>
      <c r="J58" s="118"/>
      <c r="K58" s="15"/>
      <c r="L58" s="15"/>
      <c r="M58" s="15"/>
      <c r="N58" s="15"/>
    </row>
    <row r="59" spans="2:14" ht="15" x14ac:dyDescent="0.2">
      <c r="B59" s="18" t="s">
        <v>179</v>
      </c>
      <c r="C59" s="18">
        <f t="shared" ca="1" si="2"/>
        <v>17</v>
      </c>
      <c r="D59" s="6"/>
      <c r="E59" s="4" t="str">
        <f t="shared" si="3"/>
        <v/>
      </c>
      <c r="F59" s="119" t="s">
        <v>201</v>
      </c>
      <c r="G59" s="98"/>
      <c r="H59" s="98"/>
      <c r="I59" s="98"/>
      <c r="J59" s="120"/>
      <c r="K59" s="15"/>
      <c r="L59" s="15"/>
      <c r="M59" s="15"/>
      <c r="N59" s="15"/>
    </row>
    <row r="60" spans="2:14" ht="15" x14ac:dyDescent="0.2">
      <c r="B60" s="18" t="s">
        <v>180</v>
      </c>
      <c r="C60" s="18">
        <f t="shared" ca="1" si="2"/>
        <v>33</v>
      </c>
      <c r="D60" s="6"/>
      <c r="E60" s="4" t="str">
        <f t="shared" si="3"/>
        <v/>
      </c>
      <c r="K60" s="15"/>
      <c r="L60" s="15"/>
      <c r="M60" s="15"/>
      <c r="N60" s="15"/>
    </row>
    <row r="61" spans="2:14" ht="15" x14ac:dyDescent="0.2">
      <c r="G61" s="7"/>
      <c r="H61" s="7"/>
      <c r="I61" s="7"/>
      <c r="J61" s="7"/>
      <c r="K61" s="15"/>
      <c r="L61" s="15"/>
      <c r="M61" s="15"/>
      <c r="N61" s="15"/>
    </row>
    <row r="62" spans="2:14" ht="15" x14ac:dyDescent="0.2">
      <c r="G62" s="7"/>
      <c r="H62" s="7"/>
      <c r="I62" s="7"/>
      <c r="J62" s="7"/>
      <c r="K62" s="15"/>
      <c r="L62" s="15"/>
      <c r="M62" s="15"/>
      <c r="N62" s="15"/>
    </row>
    <row r="63" spans="2:14" ht="15" x14ac:dyDescent="0.2">
      <c r="G63" s="7"/>
      <c r="H63" s="7"/>
      <c r="I63" s="7"/>
      <c r="J63" s="7"/>
      <c r="K63" s="15"/>
      <c r="L63" s="15"/>
      <c r="M63" s="15"/>
      <c r="N63" s="15"/>
    </row>
    <row r="64" spans="2:14" ht="15" x14ac:dyDescent="0.2">
      <c r="G64" s="7"/>
      <c r="H64" s="7"/>
      <c r="I64" s="7"/>
      <c r="J64" s="7"/>
      <c r="K64" s="15"/>
      <c r="L64" s="15"/>
      <c r="M64" s="15"/>
      <c r="N64" s="15"/>
    </row>
    <row r="65" spans="7:14" ht="15" x14ac:dyDescent="0.2">
      <c r="G65" s="15"/>
      <c r="H65" s="15"/>
      <c r="I65" s="15"/>
      <c r="J65" s="15"/>
      <c r="K65" s="15"/>
      <c r="L65" s="15"/>
      <c r="M65" s="15"/>
      <c r="N65" s="15"/>
    </row>
  </sheetData>
  <sheetProtection algorithmName="SHA-512" hashValue="LJLBTIJKrsEVCXBFalUZij4OiktTw14GDBwe5iFDJFSTXgNrjruuRY0NyEcTfk78GRm2d7+Eg/aY4gGoYTXCIw==" saltValue="RnQEZkBuNJuKoS6ccgDwzw==" spinCount="100000" sheet="1" formatCells="0" formatColumns="0" formatRows="0"/>
  <mergeCells count="15">
    <mergeCell ref="A27:J27"/>
    <mergeCell ref="A28:I28"/>
    <mergeCell ref="A29:I29"/>
    <mergeCell ref="A30:I30"/>
    <mergeCell ref="C35:D35"/>
    <mergeCell ref="E35:F35"/>
    <mergeCell ref="G35:H35"/>
    <mergeCell ref="I35:J35"/>
    <mergeCell ref="D33:E33"/>
    <mergeCell ref="F33:G33"/>
    <mergeCell ref="H33:I33"/>
    <mergeCell ref="C34:D34"/>
    <mergeCell ref="E34:F34"/>
    <mergeCell ref="G34:H34"/>
    <mergeCell ref="I34:J34"/>
  </mergeCells>
  <phoneticPr fontId="3" type="noConversion"/>
  <conditionalFormatting sqref="C10:C23">
    <cfRule type="cellIs" dxfId="14" priority="9" operator="greaterThan">
      <formula>5</formula>
    </cfRule>
    <cfRule type="cellIs" dxfId="13" priority="11" stopIfTrue="1" operator="lessThan">
      <formula>4</formula>
    </cfRule>
  </conditionalFormatting>
  <conditionalFormatting sqref="D10:D23 D45:D60">
    <cfRule type="containsText" dxfId="12" priority="10" operator="containsText" text="Schlecht">
      <formula>NOT(ISERROR(SEARCH("Schlecht",D10)))</formula>
    </cfRule>
    <cfRule type="cellIs" dxfId="11" priority="12" stopIfTrue="1" operator="equal">
      <formula>"ungenügend"</formula>
    </cfRule>
    <cfRule type="cellIs" dxfId="10" priority="13" stopIfTrue="1" operator="equal">
      <formula>"sehr gut"</formula>
    </cfRule>
  </conditionalFormatting>
  <pageMargins left="0.78740157480314965" right="0.78740157480314965" top="0.98425196850393704" bottom="0.98425196850393704" header="0.51181102362204722" footer="0.51181102362204722"/>
  <pageSetup paperSize="9" scale="76" fitToHeight="0" orientation="portrait" r:id="rId1"/>
  <headerFooter alignWithMargins="0">
    <oddHeader>&amp;L&amp;8WENN Funktion&amp;C&amp;F&amp;R&amp;A</oddHeader>
    <oddFooter>&amp;L&amp;8C. Nezel&amp;R&amp;8&amp;D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ABF9D-679C-42F8-84A9-6AD857858ECF}">
  <sheetPr>
    <tabColor indexed="43"/>
    <pageSetUpPr fitToPage="1"/>
  </sheetPr>
  <dimension ref="A1:AN143"/>
  <sheetViews>
    <sheetView showGridLines="0" topLeftCell="A66" zoomScale="150" zoomScaleNormal="150" workbookViewId="0"/>
  </sheetViews>
  <sheetFormatPr baseColWidth="10" defaultColWidth="11.5" defaultRowHeight="13" x14ac:dyDescent="0.15"/>
  <cols>
    <col min="1" max="1" width="4.5" style="3" customWidth="1"/>
    <col min="2" max="3" width="4.5" style="3" hidden="1" customWidth="1"/>
    <col min="4" max="4" width="10.5" style="3" customWidth="1"/>
    <col min="5" max="5" width="16.1640625" style="3" customWidth="1"/>
    <col min="6" max="6" width="16" style="3" customWidth="1"/>
    <col min="7" max="7" width="18.33203125" style="3" customWidth="1"/>
    <col min="8" max="8" width="5.5" style="121" customWidth="1"/>
    <col min="9" max="9" width="8.83203125" style="121" customWidth="1"/>
    <col min="10" max="10" width="8.6640625" style="121" customWidth="1"/>
    <col min="11" max="11" width="9.5" style="121" customWidth="1"/>
    <col min="12" max="12" width="13.33203125" style="121" customWidth="1"/>
    <col min="13" max="13" width="37.5" style="121" bestFit="1" customWidth="1"/>
    <col min="14" max="14" width="3.5" style="121" customWidth="1"/>
    <col min="15" max="15" width="14.33203125" style="121" customWidth="1"/>
    <col min="16" max="16" width="16" style="121" customWidth="1"/>
    <col min="17" max="17" width="14.83203125" style="121" customWidth="1"/>
    <col min="18" max="18" width="17.1640625" style="122" customWidth="1"/>
    <col min="19" max="19" width="7.83203125" style="121" customWidth="1"/>
    <col min="20" max="20" width="9.33203125" style="121" bestFit="1" customWidth="1"/>
    <col min="21" max="21" width="9.5" style="121" bestFit="1" customWidth="1"/>
    <col min="22" max="22" width="9.5" style="121" customWidth="1"/>
    <col min="23" max="23" width="13.83203125" style="121" customWidth="1"/>
    <col min="24" max="27" width="24" style="121" customWidth="1"/>
    <col min="28" max="28" width="24" style="123" customWidth="1"/>
    <col min="29" max="29" width="8.6640625" style="3" customWidth="1"/>
    <col min="30" max="30" width="0" style="3" hidden="1" customWidth="1"/>
    <col min="31" max="31" width="8.6640625" style="3" customWidth="1"/>
    <col min="32" max="32" width="0" style="3" hidden="1" customWidth="1"/>
    <col min="33" max="33" width="8.6640625" style="3" customWidth="1"/>
    <col min="34" max="34" width="0" style="3" hidden="1" customWidth="1"/>
    <col min="35" max="35" width="8.6640625" style="3" customWidth="1"/>
    <col min="36" max="36" width="0" style="3" hidden="1" customWidth="1"/>
    <col min="37" max="37" width="8.6640625" style="3" customWidth="1"/>
    <col min="38" max="38" width="0" style="3" hidden="1" customWidth="1"/>
    <col min="39" max="39" width="8.6640625" style="3" customWidth="1"/>
    <col min="40" max="40" width="0" style="3" hidden="1" customWidth="1"/>
    <col min="41" max="16384" width="11.5" style="3"/>
  </cols>
  <sheetData>
    <row r="1" spans="1:40" ht="18" x14ac:dyDescent="0.2">
      <c r="A1" s="45" t="s">
        <v>160</v>
      </c>
    </row>
    <row r="2" spans="1:40" x14ac:dyDescent="0.15">
      <c r="AC2" s="88"/>
      <c r="AD2" s="88"/>
      <c r="AE2" s="88"/>
    </row>
    <row r="3" spans="1:40" s="83" customFormat="1" ht="18" x14ac:dyDescent="0.2">
      <c r="A3" s="47" t="s">
        <v>124</v>
      </c>
      <c r="B3" s="49"/>
      <c r="C3" s="49"/>
      <c r="D3" s="49"/>
      <c r="R3" s="124"/>
      <c r="AB3" s="125"/>
      <c r="AC3" s="125"/>
      <c r="AD3" s="125"/>
      <c r="AE3" s="125"/>
    </row>
    <row r="4" spans="1:40" ht="12.75" customHeight="1" x14ac:dyDescent="0.15">
      <c r="A4" s="193" t="s">
        <v>202</v>
      </c>
      <c r="B4" s="193"/>
      <c r="C4" s="193"/>
      <c r="D4" s="193"/>
      <c r="E4" s="193"/>
      <c r="F4" s="193"/>
      <c r="G4" s="193"/>
      <c r="H4" s="126"/>
      <c r="L4" s="127"/>
      <c r="M4" s="127"/>
      <c r="N4" s="126"/>
      <c r="O4" s="198" t="s">
        <v>210</v>
      </c>
      <c r="P4" s="199"/>
      <c r="Q4" s="199"/>
      <c r="R4" s="200"/>
      <c r="AB4" s="126"/>
      <c r="AC4" s="128"/>
      <c r="AD4" s="128"/>
    </row>
    <row r="5" spans="1:40" ht="12.75" customHeight="1" x14ac:dyDescent="0.15">
      <c r="A5" s="193" t="s">
        <v>203</v>
      </c>
      <c r="B5" s="193"/>
      <c r="C5" s="193"/>
      <c r="D5" s="193"/>
      <c r="E5" s="193"/>
      <c r="F5" s="193"/>
      <c r="G5" s="193"/>
      <c r="H5" s="126"/>
      <c r="N5" s="126"/>
      <c r="O5" s="201" t="s">
        <v>204</v>
      </c>
      <c r="P5" s="193"/>
      <c r="Q5" s="193"/>
      <c r="R5" s="202"/>
      <c r="AB5" s="126"/>
      <c r="AC5" s="128"/>
      <c r="AD5" s="128"/>
    </row>
    <row r="6" spans="1:40" ht="12.75" customHeight="1" x14ac:dyDescent="0.15">
      <c r="A6" s="193" t="s">
        <v>129</v>
      </c>
      <c r="B6" s="193"/>
      <c r="C6" s="193"/>
      <c r="D6" s="193"/>
      <c r="E6" s="193"/>
      <c r="F6" s="193"/>
      <c r="G6" s="193"/>
      <c r="H6" s="126"/>
      <c r="N6" s="126"/>
      <c r="O6" s="201" t="s">
        <v>208</v>
      </c>
      <c r="P6" s="193"/>
      <c r="Q6" s="193"/>
      <c r="R6" s="202"/>
      <c r="AB6" s="126"/>
      <c r="AC6" s="128"/>
      <c r="AD6" s="128"/>
    </row>
    <row r="7" spans="1:40" ht="18" customHeight="1" x14ac:dyDescent="0.15">
      <c r="A7" s="193" t="s">
        <v>25</v>
      </c>
      <c r="B7" s="193"/>
      <c r="C7" s="193"/>
      <c r="D7" s="193"/>
      <c r="E7" s="193"/>
      <c r="F7" s="193"/>
      <c r="G7" s="193"/>
      <c r="H7" s="129"/>
      <c r="N7" s="129"/>
      <c r="O7" s="195" t="s">
        <v>209</v>
      </c>
      <c r="P7" s="196"/>
      <c r="Q7" s="196"/>
      <c r="R7" s="197"/>
      <c r="AB7" s="129"/>
      <c r="AC7" s="128"/>
      <c r="AD7" s="128"/>
      <c r="AE7" s="88"/>
    </row>
    <row r="9" spans="1:40" s="130" customFormat="1" ht="42" x14ac:dyDescent="0.15">
      <c r="D9" s="131" t="s">
        <v>15</v>
      </c>
      <c r="E9" s="132" t="s">
        <v>130</v>
      </c>
      <c r="F9" s="133" t="s">
        <v>19</v>
      </c>
      <c r="G9" s="134" t="s">
        <v>17</v>
      </c>
      <c r="H9" s="135"/>
      <c r="N9" s="136"/>
      <c r="O9" s="131" t="str">
        <f t="shared" ref="O9:O20" si="0">D9</f>
        <v>Name</v>
      </c>
      <c r="P9" s="132" t="str">
        <f t="shared" ref="P9:P20" si="1">E9</f>
        <v>Anzahl
ungenügende
Noten</v>
      </c>
      <c r="Q9" s="133" t="str">
        <f t="shared" ref="Q9:Q20" si="2">F9</f>
        <v>Durchschnitt</v>
      </c>
      <c r="R9" s="134" t="s">
        <v>17</v>
      </c>
      <c r="S9" s="135"/>
      <c r="T9" s="121"/>
      <c r="U9" s="121"/>
      <c r="V9" s="121"/>
      <c r="W9" s="121"/>
      <c r="X9" s="135"/>
      <c r="Y9" s="135"/>
      <c r="Z9" s="135"/>
      <c r="AA9" s="135"/>
      <c r="AB9" s="135"/>
      <c r="AC9" s="137" t="s">
        <v>20</v>
      </c>
      <c r="AD9" s="138"/>
      <c r="AE9" s="138" t="s">
        <v>21</v>
      </c>
      <c r="AF9" s="138"/>
      <c r="AG9" s="138" t="s">
        <v>22</v>
      </c>
      <c r="AH9" s="138"/>
      <c r="AI9" s="139" t="s">
        <v>68</v>
      </c>
      <c r="AJ9" s="138"/>
      <c r="AK9" s="138" t="s">
        <v>23</v>
      </c>
      <c r="AL9" s="138"/>
      <c r="AM9" s="138" t="s">
        <v>24</v>
      </c>
      <c r="AN9" s="138"/>
    </row>
    <row r="10" spans="1:40" ht="18" x14ac:dyDescent="0.2">
      <c r="D10" s="42" t="s">
        <v>1</v>
      </c>
      <c r="E10" s="28">
        <f ca="1">COUNTIF(AC10:AN10,"U")</f>
        <v>1</v>
      </c>
      <c r="F10" s="29">
        <f t="shared" ref="F10:F20" ca="1" si="3">AVERAGE(AC10,AE10,AG10,AI10,AK10,AM10)</f>
        <v>4.416666666666667</v>
      </c>
      <c r="G10" s="11"/>
      <c r="H10" s="4" t="str">
        <f>IF(G10="","",IF(G10=IF(AND(E10&lt;=3,F10&gt;=4),"Bestanden",""),"OK",""))</f>
        <v/>
      </c>
      <c r="I10" s="51" t="s">
        <v>127</v>
      </c>
      <c r="J10" s="52"/>
      <c r="K10" s="52"/>
      <c r="L10" s="53"/>
      <c r="M10" s="67"/>
      <c r="N10" s="88"/>
      <c r="O10" s="42" t="str">
        <f t="shared" si="0"/>
        <v>Oliver</v>
      </c>
      <c r="P10" s="28">
        <f t="shared" ca="1" si="1"/>
        <v>1</v>
      </c>
      <c r="Q10" s="29">
        <f t="shared" ca="1" si="2"/>
        <v>4.416666666666667</v>
      </c>
      <c r="R10" s="11"/>
      <c r="S10" s="4" t="str">
        <f>IF(R10="","",IF(R10=IF(OR(P10&gt;3,Q10&lt;4),"","Bestanden"),"OK",""))</f>
        <v/>
      </c>
      <c r="T10" s="51" t="s">
        <v>127</v>
      </c>
      <c r="U10" s="52"/>
      <c r="V10" s="52"/>
      <c r="W10" s="53"/>
      <c r="X10" s="67"/>
      <c r="Y10" s="123"/>
      <c r="Z10" s="123"/>
      <c r="AA10" s="123"/>
      <c r="AC10" s="9">
        <f ca="1">ROUND((RANDBETWEEN(3,5)+RAND())*2,0)/2</f>
        <v>6</v>
      </c>
      <c r="AD10" s="8" t="str">
        <f t="shared" ref="AD10:AD20" ca="1" si="4">IF(AC10&lt;4,"U","G")</f>
        <v>G</v>
      </c>
      <c r="AE10" s="8">
        <f ca="1">ROUND((RANDBETWEEN(2,5)+RAND())*2,0)/2</f>
        <v>4.5</v>
      </c>
      <c r="AF10" s="8" t="str">
        <f t="shared" ref="AF10:AF20" ca="1" si="5">IF(AE10&lt;4,"U","G")</f>
        <v>G</v>
      </c>
      <c r="AG10" s="8">
        <f ca="1">ROUND((RANDBETWEEN(2,5)+RAND())*2,0)/2</f>
        <v>4</v>
      </c>
      <c r="AH10" s="8" t="str">
        <f t="shared" ref="AH10:AH20" ca="1" si="6">IF(AG10&lt;4,"U","G")</f>
        <v>G</v>
      </c>
      <c r="AI10" s="8">
        <f ca="1">ROUND((RANDBETWEEN(2,5)+RAND())*2,0)/2</f>
        <v>4.5</v>
      </c>
      <c r="AJ10" s="8" t="str">
        <f t="shared" ref="AJ10:AJ20" ca="1" si="7">IF(AI10&lt;4,"U","G")</f>
        <v>G</v>
      </c>
      <c r="AK10" s="8">
        <f ca="1">ROUND((RANDBETWEEN(2,5)+RAND())*2,0)/2</f>
        <v>5.5</v>
      </c>
      <c r="AL10" s="8" t="str">
        <f t="shared" ref="AL10:AL20" ca="1" si="8">IF(AK10&lt;4,"U","G")</f>
        <v>G</v>
      </c>
      <c r="AM10" s="8">
        <f ca="1">ROUND((RANDBETWEEN(2,5)+RAND())*2,0)/2</f>
        <v>2</v>
      </c>
      <c r="AN10" s="8" t="str">
        <f t="shared" ref="AN10:AN20" ca="1" si="9">IF(AM10&lt;4,"U","G")</f>
        <v>U</v>
      </c>
    </row>
    <row r="11" spans="1:40" ht="18" x14ac:dyDescent="0.2">
      <c r="D11" s="43" t="s">
        <v>2</v>
      </c>
      <c r="E11" s="28">
        <f t="shared" ref="E11:E20" ca="1" si="10">COUNTIF(AC11:AN11,"U")</f>
        <v>2</v>
      </c>
      <c r="F11" s="29">
        <f t="shared" ca="1" si="3"/>
        <v>3.9166666666666665</v>
      </c>
      <c r="G11" s="11"/>
      <c r="H11" s="4" t="str">
        <f t="shared" ref="H11:H20" si="11">IF(G11="","",IF(G11=IF(AND(E11&lt;=3,F11&gt;=4),"Bestanden",""),"OK",""))</f>
        <v/>
      </c>
      <c r="I11" s="54"/>
      <c r="J11" s="55" t="s">
        <v>48</v>
      </c>
      <c r="K11" s="140" t="s">
        <v>128</v>
      </c>
      <c r="L11" s="141" t="s">
        <v>185</v>
      </c>
      <c r="M11" s="81" t="s">
        <v>142</v>
      </c>
      <c r="N11" s="88"/>
      <c r="O11" s="43" t="str">
        <f t="shared" si="0"/>
        <v>Markus</v>
      </c>
      <c r="P11" s="28">
        <f t="shared" ca="1" si="1"/>
        <v>2</v>
      </c>
      <c r="Q11" s="29">
        <f t="shared" ca="1" si="2"/>
        <v>3.9166666666666665</v>
      </c>
      <c r="R11" s="11"/>
      <c r="S11" s="4" t="str">
        <f t="shared" ref="S11:S20" si="12">IF(R11="","",IF(R11=IF(OR(P11&gt;3,Q11&lt;4),"","Bestanden"),"OK",""))</f>
        <v/>
      </c>
      <c r="T11" s="54"/>
      <c r="U11" s="55" t="s">
        <v>48</v>
      </c>
      <c r="V11" s="142" t="s">
        <v>141</v>
      </c>
      <c r="W11" s="56" t="s">
        <v>211</v>
      </c>
      <c r="X11" s="81" t="s">
        <v>144</v>
      </c>
      <c r="Y11" s="74"/>
      <c r="Z11" s="74"/>
      <c r="AA11" s="74"/>
      <c r="AC11" s="9">
        <f ca="1">ROUND((RANDBETWEEN(2,5)+RAND())*2,0)/2</f>
        <v>3.5</v>
      </c>
      <c r="AD11" s="8" t="str">
        <f t="shared" ca="1" si="4"/>
        <v>U</v>
      </c>
      <c r="AE11" s="8">
        <f t="shared" ref="AC11:AM20" ca="1" si="13">ROUND((RANDBETWEEN(2,5)+RAND())*2,0)/2</f>
        <v>2.5</v>
      </c>
      <c r="AF11" s="8" t="str">
        <f t="shared" ca="1" si="5"/>
        <v>U</v>
      </c>
      <c r="AG11" s="8">
        <f t="shared" ca="1" si="13"/>
        <v>4</v>
      </c>
      <c r="AH11" s="8" t="str">
        <f t="shared" ca="1" si="6"/>
        <v>G</v>
      </c>
      <c r="AI11" s="8">
        <f t="shared" ca="1" si="13"/>
        <v>4</v>
      </c>
      <c r="AJ11" s="8" t="str">
        <f t="shared" ca="1" si="7"/>
        <v>G</v>
      </c>
      <c r="AK11" s="8">
        <f t="shared" ca="1" si="13"/>
        <v>4</v>
      </c>
      <c r="AL11" s="8" t="str">
        <f t="shared" ca="1" si="8"/>
        <v>G</v>
      </c>
      <c r="AM11" s="8">
        <f t="shared" ca="1" si="13"/>
        <v>5.5</v>
      </c>
      <c r="AN11" s="8" t="str">
        <f t="shared" ca="1" si="9"/>
        <v>G</v>
      </c>
    </row>
    <row r="12" spans="1:40" ht="18" x14ac:dyDescent="0.15">
      <c r="D12" s="43" t="s">
        <v>3</v>
      </c>
      <c r="E12" s="28">
        <f t="shared" ca="1" si="10"/>
        <v>3</v>
      </c>
      <c r="F12" s="29">
        <f t="shared" ca="1" si="3"/>
        <v>4</v>
      </c>
      <c r="G12" s="11"/>
      <c r="H12" s="4" t="str">
        <f t="shared" si="11"/>
        <v/>
      </c>
      <c r="I12" s="143"/>
      <c r="J12" s="144"/>
      <c r="K12" s="144"/>
      <c r="L12" s="145" t="s">
        <v>184</v>
      </c>
      <c r="M12" s="146" t="s">
        <v>143</v>
      </c>
      <c r="N12" s="123"/>
      <c r="O12" s="43" t="str">
        <f t="shared" si="0"/>
        <v>Chiara</v>
      </c>
      <c r="P12" s="28">
        <f t="shared" ca="1" si="1"/>
        <v>3</v>
      </c>
      <c r="Q12" s="29">
        <f t="shared" ca="1" si="2"/>
        <v>4</v>
      </c>
      <c r="R12" s="11"/>
      <c r="S12" s="4" t="str">
        <f t="shared" si="12"/>
        <v/>
      </c>
      <c r="T12" s="143"/>
      <c r="U12" s="144"/>
      <c r="V12" s="144"/>
      <c r="W12" s="147" t="s">
        <v>212</v>
      </c>
      <c r="X12" s="146" t="s">
        <v>145</v>
      </c>
      <c r="Y12" s="123"/>
      <c r="Z12" s="123"/>
      <c r="AA12" s="123"/>
      <c r="AC12" s="9">
        <f t="shared" ca="1" si="13"/>
        <v>5</v>
      </c>
      <c r="AD12" s="8" t="str">
        <f t="shared" ca="1" si="4"/>
        <v>G</v>
      </c>
      <c r="AE12" s="8">
        <f t="shared" ca="1" si="13"/>
        <v>2.5</v>
      </c>
      <c r="AF12" s="8" t="str">
        <f t="shared" ca="1" si="5"/>
        <v>U</v>
      </c>
      <c r="AG12" s="8">
        <f t="shared" ca="1" si="13"/>
        <v>6</v>
      </c>
      <c r="AH12" s="8" t="str">
        <f t="shared" ca="1" si="6"/>
        <v>G</v>
      </c>
      <c r="AI12" s="8">
        <f t="shared" ca="1" si="13"/>
        <v>2.5</v>
      </c>
      <c r="AJ12" s="8" t="str">
        <f t="shared" ca="1" si="7"/>
        <v>U</v>
      </c>
      <c r="AK12" s="8">
        <f t="shared" ca="1" si="13"/>
        <v>5.5</v>
      </c>
      <c r="AL12" s="8" t="str">
        <f t="shared" ca="1" si="8"/>
        <v>G</v>
      </c>
      <c r="AM12" s="8">
        <f t="shared" ca="1" si="13"/>
        <v>2.5</v>
      </c>
      <c r="AN12" s="8" t="str">
        <f t="shared" ca="1" si="9"/>
        <v>U</v>
      </c>
    </row>
    <row r="13" spans="1:40" ht="18" x14ac:dyDescent="0.2">
      <c r="D13" s="43" t="s">
        <v>4</v>
      </c>
      <c r="E13" s="28">
        <f t="shared" ca="1" si="10"/>
        <v>3</v>
      </c>
      <c r="F13" s="29">
        <f t="shared" ca="1" si="3"/>
        <v>3.5</v>
      </c>
      <c r="G13" s="11"/>
      <c r="H13" s="4" t="str">
        <f t="shared" si="11"/>
        <v/>
      </c>
      <c r="I13" s="54"/>
      <c r="J13" s="57" t="s">
        <v>46</v>
      </c>
      <c r="K13" s="148" t="s">
        <v>149</v>
      </c>
      <c r="L13" s="149"/>
      <c r="M13" s="88"/>
      <c r="N13" s="123"/>
      <c r="O13" s="43" t="str">
        <f t="shared" si="0"/>
        <v>Jonas</v>
      </c>
      <c r="P13" s="28">
        <f t="shared" ca="1" si="1"/>
        <v>3</v>
      </c>
      <c r="Q13" s="29">
        <f t="shared" ca="1" si="2"/>
        <v>3.5</v>
      </c>
      <c r="R13" s="11"/>
      <c r="S13" s="4" t="str">
        <f t="shared" si="12"/>
        <v/>
      </c>
      <c r="T13" s="54"/>
      <c r="U13" s="57" t="s">
        <v>46</v>
      </c>
      <c r="V13" s="148" t="s">
        <v>150</v>
      </c>
      <c r="W13" s="149"/>
      <c r="X13" s="88"/>
      <c r="Y13" s="123"/>
      <c r="Z13" s="123"/>
      <c r="AA13" s="123"/>
      <c r="AC13" s="9">
        <f t="shared" ca="1" si="13"/>
        <v>5.5</v>
      </c>
      <c r="AD13" s="8" t="str">
        <f t="shared" ca="1" si="4"/>
        <v>G</v>
      </c>
      <c r="AE13" s="8">
        <f t="shared" ca="1" si="13"/>
        <v>2.5</v>
      </c>
      <c r="AF13" s="8" t="str">
        <f t="shared" ca="1" si="5"/>
        <v>U</v>
      </c>
      <c r="AG13" s="8">
        <f t="shared" ca="1" si="13"/>
        <v>4</v>
      </c>
      <c r="AH13" s="8" t="str">
        <f t="shared" ca="1" si="6"/>
        <v>G</v>
      </c>
      <c r="AI13" s="8">
        <f t="shared" ca="1" si="13"/>
        <v>4</v>
      </c>
      <c r="AJ13" s="8" t="str">
        <f t="shared" ca="1" si="7"/>
        <v>G</v>
      </c>
      <c r="AK13" s="8">
        <f t="shared" ca="1" si="13"/>
        <v>3</v>
      </c>
      <c r="AL13" s="8" t="str">
        <f t="shared" ca="1" si="8"/>
        <v>U</v>
      </c>
      <c r="AM13" s="8">
        <f t="shared" ca="1" si="13"/>
        <v>2</v>
      </c>
      <c r="AN13" s="8" t="str">
        <f t="shared" ca="1" si="9"/>
        <v>U</v>
      </c>
    </row>
    <row r="14" spans="1:40" ht="18" x14ac:dyDescent="0.2">
      <c r="D14" s="43" t="s">
        <v>5</v>
      </c>
      <c r="E14" s="28">
        <f t="shared" ca="1" si="10"/>
        <v>1</v>
      </c>
      <c r="F14" s="29">
        <f t="shared" ca="1" si="3"/>
        <v>4.416666666666667</v>
      </c>
      <c r="G14" s="11"/>
      <c r="H14" s="4" t="str">
        <f t="shared" si="11"/>
        <v/>
      </c>
      <c r="I14" s="59"/>
      <c r="J14" s="60" t="s">
        <v>45</v>
      </c>
      <c r="K14" s="150" t="s">
        <v>148</v>
      </c>
      <c r="L14" s="151"/>
      <c r="M14" s="88"/>
      <c r="N14" s="123"/>
      <c r="O14" s="43" t="str">
        <f t="shared" si="0"/>
        <v>Patrick</v>
      </c>
      <c r="P14" s="28">
        <f t="shared" ca="1" si="1"/>
        <v>1</v>
      </c>
      <c r="Q14" s="29">
        <f t="shared" ca="1" si="2"/>
        <v>4.416666666666667</v>
      </c>
      <c r="R14" s="11"/>
      <c r="S14" s="4" t="str">
        <f t="shared" si="12"/>
        <v/>
      </c>
      <c r="T14" s="59"/>
      <c r="U14" s="60" t="s">
        <v>45</v>
      </c>
      <c r="V14" s="150" t="s">
        <v>147</v>
      </c>
      <c r="W14" s="151"/>
      <c r="X14" s="88"/>
      <c r="Y14" s="123"/>
      <c r="Z14" s="123"/>
      <c r="AA14" s="123"/>
      <c r="AC14" s="9">
        <f t="shared" ca="1" si="13"/>
        <v>6</v>
      </c>
      <c r="AD14" s="8" t="str">
        <f t="shared" ca="1" si="4"/>
        <v>G</v>
      </c>
      <c r="AE14" s="8">
        <f t="shared" ca="1" si="13"/>
        <v>4</v>
      </c>
      <c r="AF14" s="8" t="str">
        <f t="shared" ca="1" si="5"/>
        <v>G</v>
      </c>
      <c r="AG14" s="8">
        <f t="shared" ca="1" si="13"/>
        <v>4.5</v>
      </c>
      <c r="AH14" s="8" t="str">
        <f t="shared" ca="1" si="6"/>
        <v>G</v>
      </c>
      <c r="AI14" s="8">
        <f t="shared" ca="1" si="13"/>
        <v>4</v>
      </c>
      <c r="AJ14" s="8" t="str">
        <f t="shared" ca="1" si="7"/>
        <v>G</v>
      </c>
      <c r="AK14" s="8">
        <f t="shared" ca="1" si="13"/>
        <v>3.5</v>
      </c>
      <c r="AL14" s="8" t="str">
        <f t="shared" ca="1" si="8"/>
        <v>U</v>
      </c>
      <c r="AM14" s="8">
        <f t="shared" ca="1" si="13"/>
        <v>4.5</v>
      </c>
      <c r="AN14" s="8" t="str">
        <f t="shared" ca="1" si="9"/>
        <v>G</v>
      </c>
    </row>
    <row r="15" spans="1:40" ht="14" x14ac:dyDescent="0.15">
      <c r="D15" s="43" t="s">
        <v>6</v>
      </c>
      <c r="E15" s="28">
        <f t="shared" ca="1" si="10"/>
        <v>6</v>
      </c>
      <c r="F15" s="29">
        <f t="shared" ca="1" si="3"/>
        <v>2.6666666666666665</v>
      </c>
      <c r="G15" s="11"/>
      <c r="H15" s="4" t="str">
        <f t="shared" si="11"/>
        <v/>
      </c>
      <c r="M15" s="88"/>
      <c r="N15" s="123"/>
      <c r="O15" s="43" t="str">
        <f t="shared" si="0"/>
        <v>Dominic</v>
      </c>
      <c r="P15" s="28">
        <f t="shared" ca="1" si="1"/>
        <v>6</v>
      </c>
      <c r="Q15" s="29">
        <f t="shared" ca="1" si="2"/>
        <v>2.6666666666666665</v>
      </c>
      <c r="R15" s="11"/>
      <c r="S15" s="4" t="str">
        <f t="shared" si="12"/>
        <v/>
      </c>
      <c r="X15" s="88"/>
      <c r="Y15" s="123"/>
      <c r="Z15" s="123"/>
      <c r="AA15" s="123"/>
      <c r="AC15" s="9">
        <f t="shared" ca="1" si="13"/>
        <v>2.5</v>
      </c>
      <c r="AD15" s="8" t="str">
        <f t="shared" ca="1" si="4"/>
        <v>U</v>
      </c>
      <c r="AE15" s="8">
        <f t="shared" ca="1" si="13"/>
        <v>3</v>
      </c>
      <c r="AF15" s="8" t="str">
        <f t="shared" ca="1" si="5"/>
        <v>U</v>
      </c>
      <c r="AG15" s="8">
        <f t="shared" ca="1" si="13"/>
        <v>2</v>
      </c>
      <c r="AH15" s="8" t="str">
        <f t="shared" ca="1" si="6"/>
        <v>U</v>
      </c>
      <c r="AI15" s="8">
        <f t="shared" ca="1" si="13"/>
        <v>3.5</v>
      </c>
      <c r="AJ15" s="8" t="str">
        <f t="shared" ca="1" si="7"/>
        <v>U</v>
      </c>
      <c r="AK15" s="8">
        <f t="shared" ca="1" si="13"/>
        <v>2.5</v>
      </c>
      <c r="AL15" s="8" t="str">
        <f t="shared" ca="1" si="8"/>
        <v>U</v>
      </c>
      <c r="AM15" s="8">
        <f t="shared" ca="1" si="13"/>
        <v>2.5</v>
      </c>
      <c r="AN15" s="8" t="str">
        <f t="shared" ca="1" si="9"/>
        <v>U</v>
      </c>
    </row>
    <row r="16" spans="1:40" ht="16" x14ac:dyDescent="0.2">
      <c r="D16" s="43" t="s">
        <v>7</v>
      </c>
      <c r="E16" s="28">
        <f t="shared" ca="1" si="10"/>
        <v>1</v>
      </c>
      <c r="F16" s="29">
        <f t="shared" ca="1" si="3"/>
        <v>4.333333333333333</v>
      </c>
      <c r="G16" s="11"/>
      <c r="H16" s="4" t="str">
        <f t="shared" si="11"/>
        <v/>
      </c>
      <c r="I16" s="152" t="s">
        <v>131</v>
      </c>
      <c r="M16" s="88"/>
      <c r="N16" s="123"/>
      <c r="O16" s="43" t="str">
        <f t="shared" si="0"/>
        <v>Joëlle</v>
      </c>
      <c r="P16" s="28">
        <f t="shared" ca="1" si="1"/>
        <v>1</v>
      </c>
      <c r="Q16" s="29">
        <f t="shared" ca="1" si="2"/>
        <v>4.333333333333333</v>
      </c>
      <c r="R16" s="11"/>
      <c r="S16" s="4" t="str">
        <f t="shared" si="12"/>
        <v/>
      </c>
      <c r="X16" s="88"/>
      <c r="Y16" s="123"/>
      <c r="Z16" s="123"/>
      <c r="AA16" s="123"/>
      <c r="AC16" s="9">
        <f t="shared" ca="1" si="13"/>
        <v>4.5</v>
      </c>
      <c r="AD16" s="8" t="str">
        <f t="shared" ca="1" si="4"/>
        <v>G</v>
      </c>
      <c r="AE16" s="8">
        <f t="shared" ca="1" si="13"/>
        <v>4.5</v>
      </c>
      <c r="AF16" s="8" t="str">
        <f t="shared" ca="1" si="5"/>
        <v>G</v>
      </c>
      <c r="AG16" s="8">
        <f t="shared" ca="1" si="13"/>
        <v>5</v>
      </c>
      <c r="AH16" s="8" t="str">
        <f t="shared" ca="1" si="6"/>
        <v>G</v>
      </c>
      <c r="AI16" s="8">
        <f t="shared" ca="1" si="13"/>
        <v>4</v>
      </c>
      <c r="AJ16" s="8" t="str">
        <f t="shared" ca="1" si="7"/>
        <v>G</v>
      </c>
      <c r="AK16" s="8">
        <f t="shared" ca="1" si="13"/>
        <v>5.5</v>
      </c>
      <c r="AL16" s="8" t="str">
        <f t="shared" ca="1" si="8"/>
        <v>G</v>
      </c>
      <c r="AM16" s="8">
        <f t="shared" ca="1" si="13"/>
        <v>2.5</v>
      </c>
      <c r="AN16" s="8" t="str">
        <f t="shared" ca="1" si="9"/>
        <v>U</v>
      </c>
    </row>
    <row r="17" spans="1:40" ht="14" x14ac:dyDescent="0.15">
      <c r="D17" s="43" t="s">
        <v>8</v>
      </c>
      <c r="E17" s="28">
        <f t="shared" ca="1" si="10"/>
        <v>2</v>
      </c>
      <c r="F17" s="29">
        <f t="shared" ca="1" si="3"/>
        <v>4.5</v>
      </c>
      <c r="G17" s="11"/>
      <c r="H17" s="4" t="str">
        <f t="shared" si="11"/>
        <v/>
      </c>
      <c r="I17" s="153" t="s">
        <v>132</v>
      </c>
      <c r="M17" s="88"/>
      <c r="N17" s="123"/>
      <c r="O17" s="43" t="str">
        <f t="shared" si="0"/>
        <v>Christoph</v>
      </c>
      <c r="P17" s="28">
        <f t="shared" ca="1" si="1"/>
        <v>2</v>
      </c>
      <c r="Q17" s="29">
        <f t="shared" ca="1" si="2"/>
        <v>4.5</v>
      </c>
      <c r="R17" s="11"/>
      <c r="S17" s="4" t="str">
        <f t="shared" si="12"/>
        <v/>
      </c>
      <c r="X17" s="88"/>
      <c r="Y17" s="123"/>
      <c r="Z17" s="123"/>
      <c r="AA17" s="123"/>
      <c r="AC17" s="9">
        <f t="shared" ca="1" si="13"/>
        <v>2.5</v>
      </c>
      <c r="AD17" s="8" t="str">
        <f t="shared" ca="1" si="4"/>
        <v>U</v>
      </c>
      <c r="AE17" s="8">
        <f t="shared" ca="1" si="13"/>
        <v>5</v>
      </c>
      <c r="AF17" s="8" t="str">
        <f t="shared" ca="1" si="5"/>
        <v>G</v>
      </c>
      <c r="AG17" s="8">
        <f t="shared" ca="1" si="13"/>
        <v>3</v>
      </c>
      <c r="AH17" s="8" t="str">
        <f t="shared" ca="1" si="6"/>
        <v>U</v>
      </c>
      <c r="AI17" s="8">
        <f t="shared" ca="1" si="13"/>
        <v>5.5</v>
      </c>
      <c r="AJ17" s="8" t="str">
        <f t="shared" ca="1" si="7"/>
        <v>G</v>
      </c>
      <c r="AK17" s="8">
        <f t="shared" ca="1" si="13"/>
        <v>6</v>
      </c>
      <c r="AL17" s="8" t="str">
        <f t="shared" ca="1" si="8"/>
        <v>G</v>
      </c>
      <c r="AM17" s="8">
        <f t="shared" ca="1" si="13"/>
        <v>5</v>
      </c>
      <c r="AN17" s="8" t="str">
        <f t="shared" ca="1" si="9"/>
        <v>G</v>
      </c>
    </row>
    <row r="18" spans="1:40" ht="14" x14ac:dyDescent="0.15">
      <c r="D18" s="43" t="s">
        <v>9</v>
      </c>
      <c r="E18" s="28">
        <f t="shared" ca="1" si="10"/>
        <v>1</v>
      </c>
      <c r="F18" s="29">
        <f t="shared" ca="1" si="3"/>
        <v>4.666666666666667</v>
      </c>
      <c r="G18" s="11"/>
      <c r="H18" s="4" t="str">
        <f t="shared" si="11"/>
        <v/>
      </c>
      <c r="I18" s="154" t="s">
        <v>133</v>
      </c>
      <c r="J18" s="88"/>
      <c r="K18" s="88"/>
      <c r="L18" s="88"/>
      <c r="M18" s="88"/>
      <c r="N18" s="123"/>
      <c r="O18" s="43" t="str">
        <f t="shared" si="0"/>
        <v>Evelyne</v>
      </c>
      <c r="P18" s="28">
        <f t="shared" ca="1" si="1"/>
        <v>1</v>
      </c>
      <c r="Q18" s="29">
        <f t="shared" ca="1" si="2"/>
        <v>4.666666666666667</v>
      </c>
      <c r="R18" s="11"/>
      <c r="S18" s="4" t="str">
        <f t="shared" si="12"/>
        <v/>
      </c>
      <c r="T18" s="123"/>
      <c r="U18" s="123"/>
      <c r="V18" s="123"/>
      <c r="W18" s="123"/>
      <c r="X18" s="123"/>
      <c r="Y18" s="123"/>
      <c r="Z18" s="123"/>
      <c r="AA18" s="123"/>
      <c r="AC18" s="9">
        <f t="shared" ca="1" si="13"/>
        <v>5</v>
      </c>
      <c r="AD18" s="8" t="str">
        <f t="shared" ca="1" si="4"/>
        <v>G</v>
      </c>
      <c r="AE18" s="8">
        <f t="shared" ca="1" si="13"/>
        <v>4</v>
      </c>
      <c r="AF18" s="8" t="str">
        <f t="shared" ca="1" si="5"/>
        <v>G</v>
      </c>
      <c r="AG18" s="8">
        <f t="shared" ca="1" si="13"/>
        <v>3.5</v>
      </c>
      <c r="AH18" s="8" t="str">
        <f t="shared" ca="1" si="6"/>
        <v>U</v>
      </c>
      <c r="AI18" s="8">
        <f t="shared" ca="1" si="13"/>
        <v>6</v>
      </c>
      <c r="AJ18" s="8" t="str">
        <f t="shared" ca="1" si="7"/>
        <v>G</v>
      </c>
      <c r="AK18" s="8">
        <f t="shared" ca="1" si="13"/>
        <v>4.5</v>
      </c>
      <c r="AL18" s="8" t="str">
        <f t="shared" ca="1" si="8"/>
        <v>G</v>
      </c>
      <c r="AM18" s="8">
        <f t="shared" ca="1" si="13"/>
        <v>5</v>
      </c>
      <c r="AN18" s="8" t="str">
        <f t="shared" ca="1" si="9"/>
        <v>G</v>
      </c>
    </row>
    <row r="19" spans="1:40" ht="14" x14ac:dyDescent="0.15">
      <c r="D19" s="43" t="s">
        <v>10</v>
      </c>
      <c r="E19" s="28">
        <f t="shared" ca="1" si="10"/>
        <v>2</v>
      </c>
      <c r="F19" s="29">
        <f t="shared" ca="1" si="3"/>
        <v>3.9166666666666665</v>
      </c>
      <c r="G19" s="11"/>
      <c r="H19" s="4" t="str">
        <f t="shared" si="11"/>
        <v/>
      </c>
      <c r="I19" s="123"/>
      <c r="J19" s="123"/>
      <c r="K19" s="123"/>
      <c r="L19" s="123"/>
      <c r="M19" s="123"/>
      <c r="N19" s="123"/>
      <c r="O19" s="43" t="str">
        <f t="shared" si="0"/>
        <v>Hans</v>
      </c>
      <c r="P19" s="28">
        <f t="shared" ca="1" si="1"/>
        <v>2</v>
      </c>
      <c r="Q19" s="29">
        <f t="shared" ca="1" si="2"/>
        <v>3.9166666666666665</v>
      </c>
      <c r="R19" s="11"/>
      <c r="S19" s="4" t="str">
        <f t="shared" si="12"/>
        <v/>
      </c>
      <c r="T19" s="123"/>
      <c r="U19" s="123"/>
      <c r="V19" s="123"/>
      <c r="W19" s="123"/>
      <c r="X19" s="123"/>
      <c r="Y19" s="123"/>
      <c r="Z19" s="123"/>
      <c r="AA19" s="123"/>
      <c r="AC19" s="9">
        <f t="shared" ca="1" si="13"/>
        <v>2.5</v>
      </c>
      <c r="AD19" s="8" t="str">
        <f t="shared" ca="1" si="4"/>
        <v>U</v>
      </c>
      <c r="AE19" s="8">
        <f t="shared" ca="1" si="13"/>
        <v>5.5</v>
      </c>
      <c r="AF19" s="8" t="str">
        <f t="shared" ca="1" si="5"/>
        <v>G</v>
      </c>
      <c r="AG19" s="8">
        <f t="shared" ca="1" si="13"/>
        <v>2</v>
      </c>
      <c r="AH19" s="8" t="str">
        <f t="shared" ca="1" si="6"/>
        <v>U</v>
      </c>
      <c r="AI19" s="8">
        <f t="shared" ca="1" si="13"/>
        <v>5.5</v>
      </c>
      <c r="AJ19" s="8" t="str">
        <f t="shared" ca="1" si="7"/>
        <v>G</v>
      </c>
      <c r="AK19" s="8">
        <f t="shared" ca="1" si="13"/>
        <v>4</v>
      </c>
      <c r="AL19" s="8" t="str">
        <f t="shared" ca="1" si="8"/>
        <v>G</v>
      </c>
      <c r="AM19" s="8">
        <f t="shared" ca="1" si="13"/>
        <v>4</v>
      </c>
      <c r="AN19" s="8" t="str">
        <f t="shared" ca="1" si="9"/>
        <v>G</v>
      </c>
    </row>
    <row r="20" spans="1:40" ht="14" x14ac:dyDescent="0.15">
      <c r="D20" s="43" t="s">
        <v>11</v>
      </c>
      <c r="E20" s="28">
        <f t="shared" ca="1" si="10"/>
        <v>2</v>
      </c>
      <c r="F20" s="29">
        <f t="shared" ca="1" si="3"/>
        <v>4.416666666666667</v>
      </c>
      <c r="G20" s="11"/>
      <c r="H20" s="4" t="str">
        <f t="shared" si="11"/>
        <v/>
      </c>
      <c r="I20" s="123"/>
      <c r="J20" s="123"/>
      <c r="K20" s="123"/>
      <c r="L20" s="123"/>
      <c r="M20" s="123"/>
      <c r="N20" s="123"/>
      <c r="O20" s="43" t="str">
        <f t="shared" si="0"/>
        <v>Matthias</v>
      </c>
      <c r="P20" s="28">
        <f t="shared" ca="1" si="1"/>
        <v>2</v>
      </c>
      <c r="Q20" s="29">
        <f t="shared" ca="1" si="2"/>
        <v>4.416666666666667</v>
      </c>
      <c r="R20" s="11"/>
      <c r="S20" s="4" t="str">
        <f t="shared" si="12"/>
        <v/>
      </c>
      <c r="T20" s="123"/>
      <c r="U20" s="123"/>
      <c r="V20" s="123"/>
      <c r="W20" s="123"/>
      <c r="X20" s="123"/>
      <c r="Y20" s="123"/>
      <c r="Z20" s="123"/>
      <c r="AA20" s="123"/>
      <c r="AC20" s="9">
        <f t="shared" ca="1" si="13"/>
        <v>6</v>
      </c>
      <c r="AD20" s="8" t="str">
        <f t="shared" ca="1" si="4"/>
        <v>G</v>
      </c>
      <c r="AE20" s="8">
        <f t="shared" ca="1" si="13"/>
        <v>4.5</v>
      </c>
      <c r="AF20" s="8" t="str">
        <f t="shared" ca="1" si="5"/>
        <v>G</v>
      </c>
      <c r="AG20" s="8">
        <f t="shared" ca="1" si="13"/>
        <v>2.5</v>
      </c>
      <c r="AH20" s="8" t="str">
        <f t="shared" ca="1" si="6"/>
        <v>U</v>
      </c>
      <c r="AI20" s="8">
        <f t="shared" ca="1" si="13"/>
        <v>5.5</v>
      </c>
      <c r="AJ20" s="8" t="str">
        <f t="shared" ca="1" si="7"/>
        <v>G</v>
      </c>
      <c r="AK20" s="8">
        <f t="shared" ca="1" si="13"/>
        <v>5.5</v>
      </c>
      <c r="AL20" s="8" t="str">
        <f t="shared" ca="1" si="8"/>
        <v>G</v>
      </c>
      <c r="AM20" s="8">
        <f t="shared" ca="1" si="13"/>
        <v>2.5</v>
      </c>
      <c r="AN20" s="8" t="str">
        <f t="shared" ca="1" si="9"/>
        <v>U</v>
      </c>
    </row>
    <row r="21" spans="1:40" ht="14" x14ac:dyDescent="0.15">
      <c r="D21" s="155"/>
      <c r="E21" s="12"/>
      <c r="F21" s="12"/>
      <c r="G21" s="12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56"/>
      <c r="S21" s="123"/>
      <c r="T21" s="123"/>
      <c r="U21" s="123"/>
      <c r="V21" s="123"/>
      <c r="W21" s="123"/>
      <c r="X21" s="123"/>
      <c r="Y21" s="123"/>
      <c r="Z21" s="123"/>
      <c r="AA21" s="123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</row>
    <row r="22" spans="1:40" s="83" customFormat="1" ht="18" x14ac:dyDescent="0.2">
      <c r="A22" s="47" t="s">
        <v>125</v>
      </c>
      <c r="B22" s="49"/>
      <c r="C22" s="49"/>
      <c r="D22" s="49"/>
      <c r="R22" s="124"/>
      <c r="AB22" s="125"/>
      <c r="AC22" s="125"/>
      <c r="AD22" s="125"/>
      <c r="AE22" s="125"/>
    </row>
    <row r="23" spans="1:40" x14ac:dyDescent="0.15">
      <c r="A23" s="194" t="s">
        <v>174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</row>
    <row r="24" spans="1:40" x14ac:dyDescent="0.15">
      <c r="A24" s="194" t="s">
        <v>175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</row>
    <row r="25" spans="1:40" x14ac:dyDescent="0.15">
      <c r="A25" s="88"/>
      <c r="B25" s="88"/>
      <c r="C25" s="88"/>
      <c r="H25" s="157"/>
      <c r="I25" s="157"/>
      <c r="J25" s="157"/>
      <c r="K25" s="157"/>
      <c r="L25" s="157"/>
      <c r="M25" s="157"/>
      <c r="N25" s="157"/>
      <c r="O25" s="157"/>
      <c r="P25" s="157"/>
      <c r="Q25" s="123"/>
      <c r="R25" s="156"/>
      <c r="S25" s="123"/>
      <c r="T25" s="123"/>
      <c r="U25" s="123"/>
      <c r="V25" s="123"/>
      <c r="W25" s="123"/>
      <c r="X25" s="123"/>
      <c r="Y25" s="123"/>
      <c r="Z25" s="123"/>
      <c r="AA25" s="123"/>
    </row>
    <row r="26" spans="1:40" x14ac:dyDescent="0.15">
      <c r="A26" s="88"/>
      <c r="B26" s="88"/>
      <c r="C26" s="88"/>
      <c r="D26" s="158" t="s">
        <v>69</v>
      </c>
      <c r="E26" s="158" t="s">
        <v>70</v>
      </c>
      <c r="F26" s="159" t="s">
        <v>71</v>
      </c>
      <c r="G26" s="159" t="s">
        <v>72</v>
      </c>
      <c r="Q26" s="123"/>
      <c r="R26" s="156"/>
      <c r="S26" s="123"/>
      <c r="T26" s="123"/>
      <c r="U26" s="123"/>
      <c r="V26" s="123"/>
      <c r="W26" s="123"/>
      <c r="X26" s="123"/>
      <c r="Y26" s="123"/>
      <c r="Z26" s="123"/>
      <c r="AA26" s="123"/>
    </row>
    <row r="27" spans="1:40" ht="18" x14ac:dyDescent="0.2">
      <c r="D27" s="27" t="s">
        <v>73</v>
      </c>
      <c r="E27" s="27" t="s">
        <v>74</v>
      </c>
      <c r="F27" s="8" t="s">
        <v>75</v>
      </c>
      <c r="G27" s="11"/>
      <c r="H27" s="4" t="str">
        <f t="shared" ref="H27:H41" si="14">IF(G27="","",IF(G27=IF(OR(F27="M1",F27="M2",F27="M7"),"K12","K3"),"OK",""))</f>
        <v/>
      </c>
      <c r="I27" s="51" t="s">
        <v>127</v>
      </c>
      <c r="J27" s="52"/>
      <c r="K27" s="52"/>
      <c r="L27" s="53"/>
      <c r="M27" s="67"/>
      <c r="N27" s="4"/>
      <c r="O27" s="4"/>
    </row>
    <row r="28" spans="1:40" ht="18" x14ac:dyDescent="0.2">
      <c r="D28" s="44" t="s">
        <v>76</v>
      </c>
      <c r="E28" s="44" t="s">
        <v>77</v>
      </c>
      <c r="F28" s="8" t="s">
        <v>78</v>
      </c>
      <c r="G28" s="11"/>
      <c r="H28" s="4" t="str">
        <f t="shared" si="14"/>
        <v/>
      </c>
      <c r="I28" s="54"/>
      <c r="J28" s="55" t="s">
        <v>48</v>
      </c>
      <c r="K28" s="142" t="s">
        <v>151</v>
      </c>
      <c r="L28" s="56" t="s">
        <v>186</v>
      </c>
      <c r="M28" s="81"/>
      <c r="N28" s="4"/>
      <c r="O28" s="4"/>
    </row>
    <row r="29" spans="1:40" ht="18" x14ac:dyDescent="0.15">
      <c r="D29" s="44" t="s">
        <v>79</v>
      </c>
      <c r="E29" s="44" t="s">
        <v>80</v>
      </c>
      <c r="F29" s="8" t="s">
        <v>78</v>
      </c>
      <c r="G29" s="11"/>
      <c r="H29" s="4" t="str">
        <f t="shared" si="14"/>
        <v/>
      </c>
      <c r="I29" s="143"/>
      <c r="J29" s="144"/>
      <c r="K29" s="144"/>
      <c r="L29" s="147" t="s">
        <v>187</v>
      </c>
      <c r="M29" s="146"/>
      <c r="N29" s="4"/>
      <c r="O29" s="4"/>
    </row>
    <row r="30" spans="1:40" ht="18" x14ac:dyDescent="0.15">
      <c r="D30" s="44" t="s">
        <v>81</v>
      </c>
      <c r="E30" s="44" t="s">
        <v>82</v>
      </c>
      <c r="F30" s="8" t="s">
        <v>83</v>
      </c>
      <c r="G30" s="11"/>
      <c r="H30" s="4" t="str">
        <f t="shared" si="14"/>
        <v/>
      </c>
      <c r="I30" s="160"/>
      <c r="J30" s="161"/>
      <c r="K30" s="161"/>
      <c r="L30" s="147" t="s">
        <v>188</v>
      </c>
      <c r="M30" s="88"/>
      <c r="N30" s="4"/>
      <c r="O30" s="4"/>
    </row>
    <row r="31" spans="1:40" ht="16" x14ac:dyDescent="0.2">
      <c r="D31" s="44" t="s">
        <v>84</v>
      </c>
      <c r="E31" s="44" t="s">
        <v>85</v>
      </c>
      <c r="F31" s="8" t="s">
        <v>86</v>
      </c>
      <c r="G31" s="11"/>
      <c r="H31" s="4" t="str">
        <f t="shared" si="14"/>
        <v/>
      </c>
      <c r="I31" s="54"/>
      <c r="J31" s="57" t="s">
        <v>46</v>
      </c>
      <c r="K31" s="148" t="s">
        <v>152</v>
      </c>
      <c r="L31" s="149"/>
      <c r="M31" s="88"/>
      <c r="N31" s="4"/>
      <c r="O31" s="4"/>
    </row>
    <row r="32" spans="1:40" ht="18" x14ac:dyDescent="0.2">
      <c r="D32" s="44" t="s">
        <v>87</v>
      </c>
      <c r="E32" s="44" t="s">
        <v>88</v>
      </c>
      <c r="F32" s="8" t="s">
        <v>89</v>
      </c>
      <c r="G32" s="11"/>
      <c r="H32" s="4" t="str">
        <f t="shared" si="14"/>
        <v/>
      </c>
      <c r="I32" s="59"/>
      <c r="J32" s="60" t="s">
        <v>45</v>
      </c>
      <c r="K32" s="150" t="s">
        <v>148</v>
      </c>
      <c r="L32" s="151"/>
      <c r="M32" s="88"/>
      <c r="N32" s="4"/>
      <c r="O32" s="4"/>
    </row>
    <row r="33" spans="1:18" x14ac:dyDescent="0.15">
      <c r="D33" s="44" t="s">
        <v>87</v>
      </c>
      <c r="E33" s="44" t="s">
        <v>90</v>
      </c>
      <c r="F33" s="8" t="s">
        <v>83</v>
      </c>
      <c r="G33" s="11"/>
      <c r="H33" s="4" t="str">
        <f t="shared" si="14"/>
        <v/>
      </c>
      <c r="M33" s="88"/>
      <c r="N33" s="4"/>
      <c r="O33" s="4"/>
    </row>
    <row r="34" spans="1:18" x14ac:dyDescent="0.15">
      <c r="D34" s="44" t="s">
        <v>91</v>
      </c>
      <c r="E34" s="44" t="s">
        <v>92</v>
      </c>
      <c r="F34" s="8" t="s">
        <v>93</v>
      </c>
      <c r="G34" s="11"/>
      <c r="H34" s="4" t="str">
        <f t="shared" si="14"/>
        <v/>
      </c>
      <c r="I34" s="162"/>
      <c r="J34" s="162"/>
      <c r="K34" s="162"/>
      <c r="M34" s="88"/>
      <c r="N34" s="4"/>
      <c r="O34" s="4"/>
    </row>
    <row r="35" spans="1:18" ht="16" x14ac:dyDescent="0.2">
      <c r="D35" s="27" t="s">
        <v>94</v>
      </c>
      <c r="E35" s="27" t="s">
        <v>95</v>
      </c>
      <c r="F35" s="8" t="s">
        <v>93</v>
      </c>
      <c r="G35" s="11"/>
      <c r="H35" s="4" t="str">
        <f t="shared" si="14"/>
        <v/>
      </c>
      <c r="I35" s="163" t="s">
        <v>140</v>
      </c>
      <c r="K35" s="127"/>
      <c r="M35" s="88"/>
      <c r="N35" s="4"/>
      <c r="O35" s="4"/>
    </row>
    <row r="36" spans="1:18" x14ac:dyDescent="0.15">
      <c r="D36" s="44" t="s">
        <v>94</v>
      </c>
      <c r="E36" s="44" t="s">
        <v>96</v>
      </c>
      <c r="F36" s="8" t="s">
        <v>75</v>
      </c>
      <c r="G36" s="11"/>
      <c r="H36" s="4" t="str">
        <f t="shared" si="14"/>
        <v/>
      </c>
      <c r="I36" s="127" t="s">
        <v>146</v>
      </c>
      <c r="M36" s="4"/>
      <c r="N36" s="4"/>
      <c r="O36" s="4"/>
    </row>
    <row r="37" spans="1:18" x14ac:dyDescent="0.15">
      <c r="D37" s="44" t="s">
        <v>97</v>
      </c>
      <c r="E37" s="44" t="s">
        <v>85</v>
      </c>
      <c r="F37" s="8" t="s">
        <v>86</v>
      </c>
      <c r="G37" s="11"/>
      <c r="H37" s="4" t="str">
        <f t="shared" si="14"/>
        <v/>
      </c>
      <c r="I37" s="154" t="s">
        <v>133</v>
      </c>
      <c r="J37" s="4"/>
      <c r="K37" s="4"/>
      <c r="L37" s="4"/>
      <c r="M37" s="4"/>
      <c r="N37" s="4"/>
      <c r="O37" s="4"/>
    </row>
    <row r="38" spans="1:18" x14ac:dyDescent="0.15">
      <c r="D38" s="44" t="s">
        <v>98</v>
      </c>
      <c r="E38" s="44" t="s">
        <v>99</v>
      </c>
      <c r="F38" s="8" t="s">
        <v>75</v>
      </c>
      <c r="G38" s="11"/>
      <c r="H38" s="4" t="str">
        <f t="shared" si="14"/>
        <v/>
      </c>
      <c r="I38" s="4"/>
      <c r="J38" s="4"/>
      <c r="K38" s="4"/>
      <c r="L38" s="4"/>
      <c r="M38" s="4"/>
      <c r="N38" s="4"/>
      <c r="O38" s="4"/>
    </row>
    <row r="39" spans="1:18" x14ac:dyDescent="0.15">
      <c r="D39" s="44" t="s">
        <v>100</v>
      </c>
      <c r="E39" s="44" t="s">
        <v>101</v>
      </c>
      <c r="F39" s="8" t="s">
        <v>86</v>
      </c>
      <c r="G39" s="11"/>
      <c r="H39" s="4" t="str">
        <f t="shared" si="14"/>
        <v/>
      </c>
      <c r="I39" s="4"/>
      <c r="J39" s="4"/>
      <c r="K39" s="4"/>
      <c r="L39" s="4"/>
      <c r="M39" s="4"/>
      <c r="N39" s="4"/>
      <c r="O39" s="4"/>
    </row>
    <row r="40" spans="1:18" x14ac:dyDescent="0.15">
      <c r="D40" s="44" t="s">
        <v>102</v>
      </c>
      <c r="E40" s="44" t="s">
        <v>68</v>
      </c>
      <c r="F40" s="8" t="s">
        <v>103</v>
      </c>
      <c r="G40" s="11"/>
      <c r="H40" s="4" t="str">
        <f t="shared" si="14"/>
        <v/>
      </c>
      <c r="I40" s="4"/>
      <c r="J40" s="4"/>
      <c r="K40" s="4"/>
      <c r="L40" s="4"/>
      <c r="M40" s="4"/>
      <c r="N40" s="4"/>
      <c r="O40" s="4"/>
    </row>
    <row r="41" spans="1:18" x14ac:dyDescent="0.15">
      <c r="D41" s="44" t="s">
        <v>104</v>
      </c>
      <c r="E41" s="44" t="s">
        <v>92</v>
      </c>
      <c r="F41" s="8" t="s">
        <v>83</v>
      </c>
      <c r="G41" s="11"/>
      <c r="H41" s="4" t="str">
        <f t="shared" si="14"/>
        <v/>
      </c>
      <c r="I41" s="4"/>
      <c r="J41" s="4"/>
      <c r="K41" s="4"/>
      <c r="L41" s="4"/>
      <c r="M41" s="4"/>
      <c r="N41" s="4"/>
      <c r="O41" s="4"/>
    </row>
    <row r="43" spans="1:18" s="103" customFormat="1" ht="23" x14ac:dyDescent="0.25">
      <c r="A43" s="78" t="s">
        <v>153</v>
      </c>
      <c r="B43" s="101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80"/>
      <c r="P43" s="80"/>
      <c r="Q43" s="80"/>
      <c r="R43" s="80"/>
    </row>
    <row r="44" spans="1:18" ht="12.75" customHeight="1" x14ac:dyDescent="0.15">
      <c r="A44" s="187" t="s">
        <v>176</v>
      </c>
      <c r="B44" s="187"/>
      <c r="C44" s="187"/>
      <c r="D44" s="187"/>
      <c r="E44" s="187"/>
      <c r="F44" s="187"/>
      <c r="G44" s="164"/>
      <c r="H44" s="164"/>
      <c r="I44" s="46" t="s">
        <v>156</v>
      </c>
      <c r="J44" s="46" t="s">
        <v>157</v>
      </c>
      <c r="K44" s="46" t="s">
        <v>158</v>
      </c>
      <c r="L44" s="164"/>
    </row>
    <row r="45" spans="1:18" ht="16" x14ac:dyDescent="0.15">
      <c r="A45" s="165" t="s">
        <v>205</v>
      </c>
      <c r="B45" s="105"/>
      <c r="C45" s="105"/>
      <c r="D45" s="105"/>
      <c r="E45" s="105"/>
      <c r="F45" s="105"/>
      <c r="G45" s="190" t="s">
        <v>154</v>
      </c>
      <c r="H45" s="191"/>
      <c r="I45" s="166">
        <f ca="1">RANDBETWEEN(1,3)</f>
        <v>2</v>
      </c>
      <c r="J45" s="166">
        <f t="shared" ref="J45:K45" ca="1" si="15">RANDBETWEEN(1,3)</f>
        <v>1</v>
      </c>
      <c r="K45" s="166">
        <f t="shared" ca="1" si="15"/>
        <v>3</v>
      </c>
      <c r="L45" s="105"/>
    </row>
    <row r="46" spans="1:18" x14ac:dyDescent="0.15">
      <c r="A46" s="165" t="s">
        <v>177</v>
      </c>
      <c r="B46" s="165"/>
      <c r="C46" s="165"/>
      <c r="D46" s="165"/>
      <c r="E46" s="165"/>
      <c r="F46" s="165"/>
    </row>
    <row r="47" spans="1:18" x14ac:dyDescent="0.15">
      <c r="B47" s="167"/>
      <c r="C47" s="167"/>
      <c r="D47" s="167"/>
      <c r="E47" s="167"/>
      <c r="F47" s="167"/>
      <c r="I47" s="46" t="s">
        <v>156</v>
      </c>
      <c r="J47" s="46" t="s">
        <v>157</v>
      </c>
      <c r="K47" s="46" t="s">
        <v>158</v>
      </c>
    </row>
    <row r="48" spans="1:18" x14ac:dyDescent="0.15">
      <c r="A48" s="46" t="s">
        <v>206</v>
      </c>
      <c r="G48" s="11"/>
      <c r="H48" s="4" t="str">
        <f>IF(G48="","",IF(G48=IF(AND($I$45=I48,$J$45=J48,$K$45,K48),"RICHTIG!","Falsch"),"OK",""))</f>
        <v/>
      </c>
      <c r="I48" s="8">
        <f ca="1">RANDBETWEEN(1,3)</f>
        <v>2</v>
      </c>
      <c r="J48" s="8">
        <f t="shared" ref="J48:K62" ca="1" si="16">RANDBETWEEN(1,3)</f>
        <v>1</v>
      </c>
      <c r="K48" s="8">
        <f t="shared" ca="1" si="16"/>
        <v>1</v>
      </c>
    </row>
    <row r="49" spans="1:11" x14ac:dyDescent="0.15">
      <c r="A49" s="46" t="s">
        <v>173</v>
      </c>
      <c r="D49" s="46"/>
      <c r="G49" s="11"/>
      <c r="H49" s="4" t="str">
        <f t="shared" ref="H49:H69" si="17">IF(G49="","",IF(G49=IF(AND($I$45=I49,$J$45=J49,$K$45,K49),"RICHTIG!","Falsch"),"OK",""))</f>
        <v/>
      </c>
      <c r="I49" s="8">
        <f t="shared" ref="I49:K66" ca="1" si="18">RANDBETWEEN(1,3)</f>
        <v>1</v>
      </c>
      <c r="J49" s="8">
        <f t="shared" ca="1" si="16"/>
        <v>2</v>
      </c>
      <c r="K49" s="8">
        <f t="shared" ca="1" si="16"/>
        <v>2</v>
      </c>
    </row>
    <row r="50" spans="1:11" x14ac:dyDescent="0.15">
      <c r="A50" s="188" t="s">
        <v>207</v>
      </c>
      <c r="B50" s="188"/>
      <c r="C50" s="188"/>
      <c r="D50" s="188"/>
      <c r="E50" s="188"/>
      <c r="F50" s="189"/>
      <c r="G50" s="11"/>
      <c r="H50" s="4" t="str">
        <f t="shared" si="17"/>
        <v/>
      </c>
      <c r="I50" s="8">
        <f t="shared" ca="1" si="18"/>
        <v>2</v>
      </c>
      <c r="J50" s="8">
        <f t="shared" ca="1" si="16"/>
        <v>3</v>
      </c>
      <c r="K50" s="8">
        <f t="shared" ca="1" si="16"/>
        <v>3</v>
      </c>
    </row>
    <row r="51" spans="1:11" x14ac:dyDescent="0.15">
      <c r="G51" s="11"/>
      <c r="H51" s="4" t="str">
        <f t="shared" si="17"/>
        <v/>
      </c>
      <c r="I51" s="8">
        <f t="shared" ca="1" si="18"/>
        <v>3</v>
      </c>
      <c r="J51" s="8">
        <f t="shared" ca="1" si="16"/>
        <v>2</v>
      </c>
      <c r="K51" s="8">
        <f t="shared" ca="1" si="16"/>
        <v>3</v>
      </c>
    </row>
    <row r="52" spans="1:11" x14ac:dyDescent="0.15">
      <c r="G52" s="11"/>
      <c r="H52" s="4" t="str">
        <f t="shared" si="17"/>
        <v/>
      </c>
      <c r="I52" s="8">
        <f t="shared" ca="1" si="18"/>
        <v>1</v>
      </c>
      <c r="J52" s="8">
        <f t="shared" ca="1" si="16"/>
        <v>1</v>
      </c>
      <c r="K52" s="8">
        <f t="shared" ca="1" si="16"/>
        <v>2</v>
      </c>
    </row>
    <row r="53" spans="1:11" x14ac:dyDescent="0.15">
      <c r="G53" s="11"/>
      <c r="H53" s="4" t="str">
        <f t="shared" si="17"/>
        <v/>
      </c>
      <c r="I53" s="8">
        <f ca="1">I45</f>
        <v>2</v>
      </c>
      <c r="J53" s="8">
        <f t="shared" ref="J53:K53" ca="1" si="19">J45</f>
        <v>1</v>
      </c>
      <c r="K53" s="8">
        <f t="shared" ca="1" si="19"/>
        <v>3</v>
      </c>
    </row>
    <row r="54" spans="1:11" x14ac:dyDescent="0.15">
      <c r="G54" s="11"/>
      <c r="H54" s="4" t="str">
        <f t="shared" si="17"/>
        <v/>
      </c>
      <c r="I54" s="8">
        <f t="shared" ca="1" si="18"/>
        <v>1</v>
      </c>
      <c r="J54" s="8">
        <f t="shared" ca="1" si="16"/>
        <v>1</v>
      </c>
      <c r="K54" s="8">
        <f t="shared" ca="1" si="16"/>
        <v>3</v>
      </c>
    </row>
    <row r="55" spans="1:11" x14ac:dyDescent="0.15">
      <c r="G55" s="11"/>
      <c r="H55" s="4" t="str">
        <f t="shared" si="17"/>
        <v/>
      </c>
      <c r="I55" s="8">
        <f t="shared" ca="1" si="18"/>
        <v>3</v>
      </c>
      <c r="J55" s="8">
        <f t="shared" ca="1" si="16"/>
        <v>1</v>
      </c>
      <c r="K55" s="8">
        <f t="shared" ca="1" si="16"/>
        <v>2</v>
      </c>
    </row>
    <row r="56" spans="1:11" x14ac:dyDescent="0.15">
      <c r="G56" s="11"/>
      <c r="H56" s="4" t="str">
        <f t="shared" si="17"/>
        <v/>
      </c>
      <c r="I56" s="8">
        <f t="shared" ca="1" si="18"/>
        <v>2</v>
      </c>
      <c r="J56" s="8">
        <f t="shared" ca="1" si="16"/>
        <v>2</v>
      </c>
      <c r="K56" s="8">
        <f t="shared" ca="1" si="16"/>
        <v>2</v>
      </c>
    </row>
    <row r="57" spans="1:11" x14ac:dyDescent="0.15">
      <c r="G57" s="11"/>
      <c r="H57" s="4" t="str">
        <f t="shared" si="17"/>
        <v/>
      </c>
      <c r="I57" s="8">
        <f t="shared" ca="1" si="18"/>
        <v>2</v>
      </c>
      <c r="J57" s="8">
        <f t="shared" ca="1" si="16"/>
        <v>3</v>
      </c>
      <c r="K57" s="8">
        <f t="shared" ca="1" si="16"/>
        <v>3</v>
      </c>
    </row>
    <row r="58" spans="1:11" x14ac:dyDescent="0.15">
      <c r="G58" s="11"/>
      <c r="H58" s="4" t="str">
        <f t="shared" si="17"/>
        <v/>
      </c>
      <c r="I58" s="8">
        <f t="shared" ca="1" si="18"/>
        <v>1</v>
      </c>
      <c r="J58" s="8">
        <f t="shared" ca="1" si="16"/>
        <v>1</v>
      </c>
      <c r="K58" s="8">
        <f t="shared" ca="1" si="16"/>
        <v>3</v>
      </c>
    </row>
    <row r="59" spans="1:11" x14ac:dyDescent="0.15">
      <c r="G59" s="11"/>
      <c r="H59" s="4" t="str">
        <f t="shared" si="17"/>
        <v/>
      </c>
      <c r="I59" s="8">
        <f t="shared" ca="1" si="18"/>
        <v>3</v>
      </c>
      <c r="J59" s="8">
        <f t="shared" ca="1" si="16"/>
        <v>3</v>
      </c>
      <c r="K59" s="8">
        <f t="shared" ca="1" si="16"/>
        <v>3</v>
      </c>
    </row>
    <row r="60" spans="1:11" x14ac:dyDescent="0.15">
      <c r="G60" s="11"/>
      <c r="H60" s="4" t="str">
        <f t="shared" si="17"/>
        <v/>
      </c>
      <c r="I60" s="8">
        <f t="shared" ca="1" si="18"/>
        <v>1</v>
      </c>
      <c r="J60" s="8">
        <f t="shared" ca="1" si="16"/>
        <v>3</v>
      </c>
      <c r="K60" s="8">
        <f t="shared" ca="1" si="16"/>
        <v>1</v>
      </c>
    </row>
    <row r="61" spans="1:11" x14ac:dyDescent="0.15">
      <c r="G61" s="11"/>
      <c r="H61" s="4" t="str">
        <f t="shared" si="17"/>
        <v/>
      </c>
      <c r="I61" s="8">
        <f t="shared" ca="1" si="18"/>
        <v>2</v>
      </c>
      <c r="J61" s="8">
        <f t="shared" ca="1" si="16"/>
        <v>1</v>
      </c>
      <c r="K61" s="8">
        <f t="shared" ca="1" si="16"/>
        <v>3</v>
      </c>
    </row>
    <row r="62" spans="1:11" x14ac:dyDescent="0.15">
      <c r="G62" s="11"/>
      <c r="H62" s="4" t="str">
        <f t="shared" si="17"/>
        <v/>
      </c>
      <c r="I62" s="8">
        <f t="shared" ca="1" si="18"/>
        <v>3</v>
      </c>
      <c r="J62" s="8">
        <f t="shared" ca="1" si="16"/>
        <v>1</v>
      </c>
      <c r="K62" s="8">
        <f t="shared" ca="1" si="16"/>
        <v>2</v>
      </c>
    </row>
    <row r="63" spans="1:11" x14ac:dyDescent="0.15">
      <c r="G63" s="11"/>
      <c r="H63" s="4" t="str">
        <f t="shared" si="17"/>
        <v/>
      </c>
      <c r="I63" s="8">
        <f t="shared" ca="1" si="18"/>
        <v>2</v>
      </c>
      <c r="J63" s="8">
        <f t="shared" ca="1" si="18"/>
        <v>3</v>
      </c>
      <c r="K63" s="8">
        <f t="shared" ca="1" si="18"/>
        <v>2</v>
      </c>
    </row>
    <row r="64" spans="1:11" x14ac:dyDescent="0.15">
      <c r="G64" s="11"/>
      <c r="H64" s="4" t="str">
        <f t="shared" si="17"/>
        <v/>
      </c>
      <c r="I64" s="8">
        <f t="shared" ca="1" si="18"/>
        <v>2</v>
      </c>
      <c r="J64" s="8">
        <f t="shared" ca="1" si="18"/>
        <v>1</v>
      </c>
      <c r="K64" s="8">
        <f t="shared" ca="1" si="18"/>
        <v>2</v>
      </c>
    </row>
    <row r="65" spans="1:27" x14ac:dyDescent="0.15">
      <c r="G65" s="11"/>
      <c r="H65" s="4" t="str">
        <f t="shared" si="17"/>
        <v/>
      </c>
      <c r="I65" s="8">
        <f t="shared" ca="1" si="18"/>
        <v>2</v>
      </c>
      <c r="J65" s="8">
        <f t="shared" ca="1" si="18"/>
        <v>1</v>
      </c>
      <c r="K65" s="8">
        <f t="shared" ca="1" si="18"/>
        <v>2</v>
      </c>
    </row>
    <row r="66" spans="1:27" x14ac:dyDescent="0.15">
      <c r="G66" s="11"/>
      <c r="H66" s="4" t="str">
        <f t="shared" si="17"/>
        <v/>
      </c>
      <c r="I66" s="8">
        <f t="shared" ca="1" si="18"/>
        <v>2</v>
      </c>
      <c r="J66" s="8">
        <f t="shared" ca="1" si="18"/>
        <v>1</v>
      </c>
      <c r="K66" s="8">
        <f t="shared" ca="1" si="18"/>
        <v>2</v>
      </c>
    </row>
    <row r="67" spans="1:27" x14ac:dyDescent="0.15">
      <c r="E67" s="3" t="s">
        <v>155</v>
      </c>
      <c r="H67" s="4" t="str">
        <f t="shared" si="17"/>
        <v/>
      </c>
      <c r="I67" s="3"/>
      <c r="J67" s="3"/>
      <c r="K67" s="3"/>
      <c r="L67" s="3"/>
    </row>
    <row r="68" spans="1:27" s="103" customFormat="1" ht="23" x14ac:dyDescent="0.25">
      <c r="A68" s="78" t="s">
        <v>183</v>
      </c>
      <c r="B68" s="101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80"/>
      <c r="P68" s="80"/>
      <c r="Q68" s="80"/>
      <c r="R68" s="80"/>
    </row>
    <row r="69" spans="1:27" ht="32.25" customHeight="1" x14ac:dyDescent="0.15">
      <c r="A69" s="192" t="s">
        <v>105</v>
      </c>
      <c r="B69" s="192"/>
      <c r="C69" s="192"/>
      <c r="D69" s="192"/>
      <c r="E69" s="192"/>
      <c r="F69" s="192"/>
      <c r="G69" s="168"/>
      <c r="H69" s="4" t="str">
        <f t="shared" si="17"/>
        <v/>
      </c>
      <c r="I69" s="10"/>
      <c r="J69" s="10"/>
      <c r="K69" s="10"/>
      <c r="L69" s="10"/>
      <c r="M69" s="10"/>
      <c r="N69" s="10"/>
      <c r="O69" s="10"/>
      <c r="P69" s="169"/>
      <c r="Q69" s="3"/>
      <c r="R69" s="13"/>
      <c r="S69" s="3"/>
      <c r="T69" s="3"/>
      <c r="U69" s="3"/>
      <c r="V69" s="3"/>
      <c r="W69" s="3"/>
      <c r="X69" s="3"/>
      <c r="Y69" s="3"/>
      <c r="Z69" s="3"/>
      <c r="AA69" s="3"/>
    </row>
    <row r="70" spans="1:27" ht="14" x14ac:dyDescent="0.15">
      <c r="A70" s="10"/>
      <c r="B70" s="10"/>
      <c r="D70" s="72" t="s">
        <v>106</v>
      </c>
      <c r="E70" s="170" t="s">
        <v>107</v>
      </c>
      <c r="H70" s="10" t="s">
        <v>108</v>
      </c>
      <c r="I70" s="10"/>
      <c r="J70" s="10"/>
      <c r="K70" s="10"/>
      <c r="L70" s="10"/>
      <c r="M70" s="10"/>
      <c r="N70" s="10"/>
      <c r="O70" s="10"/>
      <c r="P70" s="169"/>
      <c r="Q70" s="3"/>
      <c r="R70" s="13"/>
      <c r="S70" s="3"/>
      <c r="T70" s="3"/>
      <c r="U70" s="3"/>
      <c r="V70" s="3"/>
      <c r="W70" s="3"/>
      <c r="X70" s="3"/>
      <c r="Y70" s="3"/>
      <c r="Z70" s="3"/>
      <c r="AA70" s="3"/>
    </row>
    <row r="71" spans="1:27" ht="12.75" customHeight="1" x14ac:dyDescent="0.15">
      <c r="A71" s="10">
        <f ca="1">RANDBETWEEN(1,6)</f>
        <v>2</v>
      </c>
      <c r="B71" s="10">
        <f ca="1">RANDBETWEEN(1,6)</f>
        <v>1</v>
      </c>
      <c r="D71" s="26" t="str">
        <f t="shared" ref="D71:E76" ca="1" si="20">IF(A71=$I$74,$J$74,IF(A71=$I$75,$J$75,IF(A71=$I$76,$J$76,IF(A71=$I$77,$J$77,IF(A71=$I$78,$J$78,$J$79)))))</f>
        <v>gelb</v>
      </c>
      <c r="E71" s="26" t="str">
        <f t="shared" ca="1" si="20"/>
        <v>rot</v>
      </c>
      <c r="F71" s="11"/>
      <c r="G71" s="4" t="str">
        <f>IF(F71="","",IF(F71=IF(OR(AND(D71="rot",E71="weiss"),AND(E71="rot",D71="weiss")),"Schweiz","x"),"OK",""))</f>
        <v/>
      </c>
      <c r="P71" s="169"/>
      <c r="Q71" s="3"/>
      <c r="R71" s="13"/>
      <c r="S71" s="3"/>
      <c r="T71" s="3"/>
      <c r="U71" s="3"/>
      <c r="V71" s="3"/>
      <c r="W71" s="3"/>
      <c r="X71" s="3"/>
      <c r="Y71" s="3"/>
      <c r="Z71" s="3"/>
      <c r="AA71" s="3"/>
    </row>
    <row r="72" spans="1:27" ht="14" x14ac:dyDescent="0.15">
      <c r="A72" s="10">
        <f t="shared" ref="A72:A94" ca="1" si="21">RANDBETWEEN(1,6)</f>
        <v>6</v>
      </c>
      <c r="B72" s="10">
        <f t="shared" ref="B72:B94" ca="1" si="22">RANDBETWEEN(1,6)</f>
        <v>4</v>
      </c>
      <c r="D72" s="26" t="str">
        <f t="shared" ca="1" si="20"/>
        <v>grün</v>
      </c>
      <c r="E72" s="26" t="str">
        <f t="shared" ca="1" si="20"/>
        <v>schwarz</v>
      </c>
      <c r="F72" s="11"/>
      <c r="G72" s="4" t="str">
        <f t="shared" ref="G72:G94" si="23">IF(F72="","",IF(F72=IF(OR(AND(D72="rot",E72="weiss"),AND(E72="rot",D72="weiss")),"Schweiz","x"),"OK",""))</f>
        <v/>
      </c>
      <c r="P72" s="169"/>
      <c r="Q72" s="3"/>
      <c r="R72" s="13"/>
      <c r="S72" s="3"/>
      <c r="T72" s="3"/>
      <c r="U72" s="3"/>
      <c r="V72" s="3"/>
      <c r="W72" s="3"/>
      <c r="X72" s="3"/>
      <c r="Y72" s="3"/>
      <c r="Z72" s="3"/>
      <c r="AA72" s="3"/>
    </row>
    <row r="73" spans="1:27" ht="14" x14ac:dyDescent="0.15">
      <c r="A73" s="10">
        <f t="shared" ca="1" si="21"/>
        <v>3</v>
      </c>
      <c r="B73" s="10">
        <f t="shared" ca="1" si="22"/>
        <v>4</v>
      </c>
      <c r="D73" s="26" t="str">
        <f t="shared" ca="1" si="20"/>
        <v>blau</v>
      </c>
      <c r="E73" s="26" t="str">
        <f t="shared" ca="1" si="20"/>
        <v>schwarz</v>
      </c>
      <c r="F73" s="11"/>
      <c r="G73" s="4" t="str">
        <f t="shared" si="23"/>
        <v/>
      </c>
      <c r="P73" s="169"/>
      <c r="Q73" s="3"/>
      <c r="R73" s="13"/>
      <c r="S73" s="3"/>
      <c r="T73" s="3"/>
      <c r="U73" s="3"/>
      <c r="V73" s="3"/>
      <c r="W73" s="3"/>
      <c r="X73" s="3"/>
      <c r="Y73" s="3"/>
      <c r="Z73" s="3"/>
      <c r="AA73" s="3"/>
    </row>
    <row r="74" spans="1:27" ht="14" x14ac:dyDescent="0.15">
      <c r="A74" s="10">
        <f t="shared" ca="1" si="21"/>
        <v>4</v>
      </c>
      <c r="B74" s="10">
        <f t="shared" ca="1" si="22"/>
        <v>3</v>
      </c>
      <c r="D74" s="26" t="str">
        <f t="shared" ca="1" si="20"/>
        <v>schwarz</v>
      </c>
      <c r="E74" s="26" t="str">
        <f t="shared" ca="1" si="20"/>
        <v>blau</v>
      </c>
      <c r="F74" s="11"/>
      <c r="G74" s="4" t="str">
        <f t="shared" si="23"/>
        <v/>
      </c>
      <c r="I74" s="14">
        <v>1</v>
      </c>
      <c r="J74" s="10" t="s">
        <v>109</v>
      </c>
      <c r="P74" s="169"/>
      <c r="Q74" s="3"/>
      <c r="R74" s="13"/>
      <c r="S74" s="3"/>
      <c r="T74" s="3"/>
      <c r="U74" s="3"/>
      <c r="V74" s="3"/>
      <c r="W74" s="3"/>
      <c r="X74" s="3"/>
      <c r="Y74" s="3"/>
      <c r="Z74" s="3"/>
      <c r="AA74" s="3"/>
    </row>
    <row r="75" spans="1:27" ht="14" x14ac:dyDescent="0.15">
      <c r="A75" s="10">
        <f t="shared" ca="1" si="21"/>
        <v>4</v>
      </c>
      <c r="B75" s="10">
        <f t="shared" ca="1" si="22"/>
        <v>6</v>
      </c>
      <c r="D75" s="26" t="str">
        <f t="shared" ca="1" si="20"/>
        <v>schwarz</v>
      </c>
      <c r="E75" s="26" t="str">
        <f t="shared" ca="1" si="20"/>
        <v>grün</v>
      </c>
      <c r="F75" s="11"/>
      <c r="G75" s="4" t="str">
        <f t="shared" si="23"/>
        <v/>
      </c>
      <c r="I75" s="14">
        <v>2</v>
      </c>
      <c r="J75" s="10" t="s">
        <v>111</v>
      </c>
      <c r="P75" s="169"/>
      <c r="Q75" s="3"/>
      <c r="R75" s="13"/>
      <c r="S75" s="3"/>
      <c r="T75" s="3"/>
      <c r="U75" s="3"/>
      <c r="V75" s="3"/>
      <c r="W75" s="3"/>
      <c r="X75" s="3"/>
      <c r="Y75" s="3"/>
      <c r="Z75" s="3"/>
      <c r="AA75" s="3"/>
    </row>
    <row r="76" spans="1:27" ht="14" x14ac:dyDescent="0.15">
      <c r="A76" s="10">
        <f t="shared" ca="1" si="21"/>
        <v>1</v>
      </c>
      <c r="B76" s="10">
        <f t="shared" ca="1" si="22"/>
        <v>5</v>
      </c>
      <c r="D76" s="26" t="str">
        <f t="shared" ca="1" si="20"/>
        <v>rot</v>
      </c>
      <c r="E76" s="26" t="str">
        <f t="shared" ca="1" si="20"/>
        <v>weiss</v>
      </c>
      <c r="F76" s="11"/>
      <c r="G76" s="4" t="str">
        <f t="shared" si="23"/>
        <v/>
      </c>
      <c r="I76" s="14">
        <v>3</v>
      </c>
      <c r="J76" s="10" t="s">
        <v>112</v>
      </c>
      <c r="P76" s="169"/>
      <c r="Q76" s="3"/>
      <c r="R76" s="13"/>
      <c r="S76" s="3"/>
      <c r="T76" s="3"/>
      <c r="U76" s="3"/>
      <c r="V76" s="3"/>
      <c r="W76" s="3"/>
      <c r="X76" s="3"/>
      <c r="Y76" s="3"/>
      <c r="Z76" s="3"/>
      <c r="AA76" s="3"/>
    </row>
    <row r="77" spans="1:27" ht="14" x14ac:dyDescent="0.15">
      <c r="A77" s="10">
        <f t="shared" ca="1" si="21"/>
        <v>6</v>
      </c>
      <c r="B77" s="10">
        <f t="shared" ca="1" si="22"/>
        <v>1</v>
      </c>
      <c r="D77" s="27" t="s">
        <v>109</v>
      </c>
      <c r="E77" s="27" t="s">
        <v>110</v>
      </c>
      <c r="F77" s="11"/>
      <c r="G77" s="4" t="str">
        <f t="shared" si="23"/>
        <v/>
      </c>
      <c r="I77" s="14">
        <v>4</v>
      </c>
      <c r="J77" s="10" t="s">
        <v>113</v>
      </c>
      <c r="P77" s="169"/>
      <c r="Q77" s="3"/>
      <c r="R77" s="13"/>
      <c r="S77" s="3"/>
      <c r="T77" s="3"/>
      <c r="U77" s="3"/>
      <c r="V77" s="3"/>
      <c r="W77" s="3"/>
      <c r="X77" s="3"/>
      <c r="Y77" s="3"/>
      <c r="Z77" s="3"/>
      <c r="AA77" s="3"/>
    </row>
    <row r="78" spans="1:27" ht="14" x14ac:dyDescent="0.15">
      <c r="A78" s="10">
        <f t="shared" ca="1" si="21"/>
        <v>3</v>
      </c>
      <c r="B78" s="10">
        <f t="shared" ca="1" si="22"/>
        <v>6</v>
      </c>
      <c r="D78" s="26" t="str">
        <f t="shared" ref="D78:E81" ca="1" si="24">IF(A78=$I$74,$J$74,IF(A78=$I$75,$J$75,IF(A78=$I$76,$J$76,IF(A78=$I$77,$J$77,IF(A78=$I$78,$J$78,$J$79)))))</f>
        <v>blau</v>
      </c>
      <c r="E78" s="26" t="str">
        <f t="shared" ca="1" si="24"/>
        <v>grün</v>
      </c>
      <c r="F78" s="11"/>
      <c r="G78" s="4" t="str">
        <f t="shared" si="23"/>
        <v/>
      </c>
      <c r="I78" s="14">
        <v>5</v>
      </c>
      <c r="J78" s="10" t="s">
        <v>110</v>
      </c>
      <c r="P78" s="169"/>
      <c r="Q78" s="3"/>
      <c r="T78" s="10"/>
      <c r="U78" s="10"/>
      <c r="V78" s="10"/>
      <c r="W78" s="10"/>
      <c r="X78" s="10"/>
      <c r="Y78" s="10"/>
      <c r="Z78" s="10"/>
      <c r="AA78" s="10"/>
    </row>
    <row r="79" spans="1:27" ht="14" x14ac:dyDescent="0.15">
      <c r="A79" s="10">
        <f t="shared" ca="1" si="21"/>
        <v>3</v>
      </c>
      <c r="B79" s="10">
        <f t="shared" ca="1" si="22"/>
        <v>3</v>
      </c>
      <c r="D79" s="26" t="str">
        <f t="shared" ca="1" si="24"/>
        <v>blau</v>
      </c>
      <c r="E79" s="26" t="str">
        <f t="shared" ca="1" si="24"/>
        <v>blau</v>
      </c>
      <c r="F79" s="11"/>
      <c r="G79" s="4" t="str">
        <f t="shared" si="23"/>
        <v/>
      </c>
      <c r="I79" s="14">
        <v>6</v>
      </c>
      <c r="J79" s="10" t="s">
        <v>114</v>
      </c>
      <c r="P79" s="169"/>
      <c r="Q79" s="3"/>
      <c r="T79" s="10"/>
      <c r="U79" s="10"/>
      <c r="V79" s="10"/>
      <c r="W79" s="10"/>
      <c r="X79" s="10"/>
      <c r="Y79" s="10"/>
      <c r="Z79" s="10"/>
      <c r="AA79" s="10"/>
    </row>
    <row r="80" spans="1:27" ht="14" x14ac:dyDescent="0.15">
      <c r="A80" s="10">
        <f t="shared" ca="1" si="21"/>
        <v>6</v>
      </c>
      <c r="B80" s="10">
        <f t="shared" ca="1" si="22"/>
        <v>2</v>
      </c>
      <c r="D80" s="26" t="str">
        <f t="shared" ca="1" si="24"/>
        <v>grün</v>
      </c>
      <c r="E80" s="26" t="str">
        <f t="shared" ca="1" si="24"/>
        <v>gelb</v>
      </c>
      <c r="F80" s="11"/>
      <c r="G80" s="4" t="str">
        <f t="shared" si="23"/>
        <v/>
      </c>
      <c r="I80" s="13"/>
      <c r="J80" s="3"/>
      <c r="P80" s="169"/>
      <c r="Q80" s="3"/>
      <c r="T80" s="10"/>
      <c r="U80" s="10"/>
      <c r="V80" s="10"/>
      <c r="W80" s="10"/>
      <c r="X80" s="10"/>
      <c r="Y80" s="10"/>
      <c r="Z80" s="10"/>
      <c r="AA80" s="10"/>
    </row>
    <row r="81" spans="1:27" ht="14" x14ac:dyDescent="0.15">
      <c r="A81" s="10">
        <f t="shared" ca="1" si="21"/>
        <v>1</v>
      </c>
      <c r="B81" s="10">
        <f t="shared" ca="1" si="22"/>
        <v>4</v>
      </c>
      <c r="D81" s="26" t="str">
        <f t="shared" ca="1" si="24"/>
        <v>rot</v>
      </c>
      <c r="E81" s="26" t="str">
        <f t="shared" ca="1" si="24"/>
        <v>schwarz</v>
      </c>
      <c r="F81" s="11"/>
      <c r="G81" s="4" t="str">
        <f t="shared" si="23"/>
        <v/>
      </c>
      <c r="I81" s="13"/>
      <c r="J81" s="3"/>
      <c r="P81" s="169"/>
      <c r="Q81" s="3"/>
      <c r="T81" s="10"/>
      <c r="U81" s="10"/>
      <c r="V81" s="10"/>
      <c r="W81" s="10"/>
      <c r="X81" s="10"/>
      <c r="Y81" s="10"/>
      <c r="Z81" s="10"/>
      <c r="AA81" s="10"/>
    </row>
    <row r="82" spans="1:27" ht="14" x14ac:dyDescent="0.15">
      <c r="A82" s="10">
        <f t="shared" ca="1" si="21"/>
        <v>1</v>
      </c>
      <c r="B82" s="10">
        <f t="shared" ca="1" si="22"/>
        <v>6</v>
      </c>
      <c r="D82" s="27" t="s">
        <v>109</v>
      </c>
      <c r="E82" s="27" t="s">
        <v>109</v>
      </c>
      <c r="F82" s="11"/>
      <c r="G82" s="4" t="str">
        <f t="shared" si="23"/>
        <v/>
      </c>
      <c r="I82" s="13"/>
      <c r="J82" s="3"/>
      <c r="P82" s="169"/>
      <c r="Q82" s="3"/>
      <c r="T82" s="10"/>
      <c r="U82" s="10"/>
      <c r="V82" s="10"/>
      <c r="W82" s="10"/>
      <c r="X82" s="10"/>
      <c r="Y82" s="10"/>
      <c r="Z82" s="10"/>
      <c r="AA82" s="10"/>
    </row>
    <row r="83" spans="1:27" ht="14" x14ac:dyDescent="0.15">
      <c r="A83" s="10">
        <f t="shared" ca="1" si="21"/>
        <v>1</v>
      </c>
      <c r="B83" s="10">
        <f t="shared" ca="1" si="22"/>
        <v>5</v>
      </c>
      <c r="D83" s="26" t="str">
        <f t="shared" ref="D83:E85" ca="1" si="25">IF(A83=$I$74,$J$74,IF(A83=$I$75,$J$75,IF(A83=$I$76,$J$76,IF(A83=$I$77,$J$77,IF(A83=$I$78,$J$78,$J$79)))))</f>
        <v>rot</v>
      </c>
      <c r="E83" s="26" t="str">
        <f t="shared" ca="1" si="25"/>
        <v>weiss</v>
      </c>
      <c r="F83" s="11"/>
      <c r="G83" s="4" t="str">
        <f t="shared" si="23"/>
        <v/>
      </c>
      <c r="I83" s="13"/>
      <c r="J83" s="3"/>
      <c r="P83" s="169"/>
      <c r="Q83" s="3"/>
      <c r="T83" s="10"/>
      <c r="U83" s="10"/>
      <c r="V83" s="10"/>
      <c r="W83" s="10"/>
      <c r="X83" s="10"/>
      <c r="Y83" s="10"/>
      <c r="Z83" s="10"/>
      <c r="AA83" s="10"/>
    </row>
    <row r="84" spans="1:27" ht="14" x14ac:dyDescent="0.15">
      <c r="A84" s="10">
        <f t="shared" ca="1" si="21"/>
        <v>4</v>
      </c>
      <c r="B84" s="10">
        <f t="shared" ca="1" si="22"/>
        <v>5</v>
      </c>
      <c r="D84" s="26" t="str">
        <f t="shared" ca="1" si="25"/>
        <v>schwarz</v>
      </c>
      <c r="E84" s="26" t="str">
        <f t="shared" ca="1" si="25"/>
        <v>weiss</v>
      </c>
      <c r="F84" s="11"/>
      <c r="G84" s="4" t="str">
        <f t="shared" si="23"/>
        <v/>
      </c>
      <c r="I84" s="13"/>
      <c r="J84" s="3"/>
      <c r="P84" s="169"/>
      <c r="Q84" s="3"/>
      <c r="T84" s="3"/>
      <c r="U84" s="3"/>
      <c r="V84" s="3"/>
      <c r="W84" s="3"/>
      <c r="X84" s="3"/>
      <c r="Y84" s="3"/>
      <c r="Z84" s="3"/>
      <c r="AA84" s="3"/>
    </row>
    <row r="85" spans="1:27" ht="14" x14ac:dyDescent="0.15">
      <c r="A85" s="10">
        <f t="shared" ca="1" si="21"/>
        <v>4</v>
      </c>
      <c r="B85" s="10">
        <f t="shared" ca="1" si="22"/>
        <v>5</v>
      </c>
      <c r="D85" s="26" t="str">
        <f t="shared" ca="1" si="25"/>
        <v>schwarz</v>
      </c>
      <c r="E85" s="26" t="str">
        <f t="shared" ca="1" si="25"/>
        <v>weiss</v>
      </c>
      <c r="F85" s="11"/>
      <c r="G85" s="4" t="str">
        <f t="shared" si="23"/>
        <v/>
      </c>
      <c r="I85" s="13"/>
      <c r="J85" s="3"/>
      <c r="P85" s="169"/>
      <c r="Q85" s="3"/>
      <c r="T85" s="3"/>
      <c r="U85" s="3"/>
      <c r="V85" s="3"/>
      <c r="W85" s="3"/>
      <c r="X85" s="3"/>
      <c r="Y85" s="3"/>
      <c r="Z85" s="3"/>
      <c r="AA85" s="3"/>
    </row>
    <row r="86" spans="1:27" ht="14" x14ac:dyDescent="0.15">
      <c r="A86" s="10">
        <f t="shared" ca="1" si="21"/>
        <v>6</v>
      </c>
      <c r="B86" s="10">
        <f t="shared" ca="1" si="22"/>
        <v>6</v>
      </c>
      <c r="D86" s="27" t="s">
        <v>110</v>
      </c>
      <c r="E86" s="27" t="s">
        <v>110</v>
      </c>
      <c r="F86" s="11"/>
      <c r="G86" s="4" t="str">
        <f t="shared" si="23"/>
        <v/>
      </c>
      <c r="I86" s="13"/>
      <c r="J86" s="3"/>
      <c r="P86" s="169"/>
      <c r="Q86" s="3"/>
      <c r="T86" s="3"/>
      <c r="U86" s="3"/>
      <c r="V86" s="3"/>
      <c r="W86" s="3"/>
      <c r="X86" s="3"/>
      <c r="Y86" s="3"/>
      <c r="Z86" s="3"/>
      <c r="AA86" s="3"/>
    </row>
    <row r="87" spans="1:27" ht="14" x14ac:dyDescent="0.15">
      <c r="A87" s="10">
        <f t="shared" ca="1" si="21"/>
        <v>1</v>
      </c>
      <c r="B87" s="10">
        <f t="shared" ca="1" si="22"/>
        <v>4</v>
      </c>
      <c r="D87" s="26" t="str">
        <f t="shared" ref="D87:E94" ca="1" si="26">IF(A87=$I$74,$J$74,IF(A87=$I$75,$J$75,IF(A87=$I$76,$J$76,IF(A87=$I$77,$J$77,IF(A87=$I$78,$J$78,$J$79)))))</f>
        <v>rot</v>
      </c>
      <c r="E87" s="26" t="str">
        <f t="shared" ca="1" si="26"/>
        <v>schwarz</v>
      </c>
      <c r="F87" s="11"/>
      <c r="G87" s="4" t="str">
        <f t="shared" si="23"/>
        <v/>
      </c>
      <c r="I87" s="13"/>
      <c r="J87" s="3"/>
      <c r="P87" s="169"/>
      <c r="Q87" s="3"/>
      <c r="T87" s="3"/>
      <c r="U87" s="3"/>
      <c r="V87" s="3"/>
      <c r="W87" s="3"/>
      <c r="X87" s="3"/>
      <c r="Y87" s="3"/>
      <c r="Z87" s="3"/>
      <c r="AA87" s="3"/>
    </row>
    <row r="88" spans="1:27" ht="14" x14ac:dyDescent="0.15">
      <c r="A88" s="10">
        <f t="shared" ca="1" si="21"/>
        <v>6</v>
      </c>
      <c r="B88" s="10">
        <f t="shared" ca="1" si="22"/>
        <v>4</v>
      </c>
      <c r="D88" s="26" t="str">
        <f t="shared" ca="1" si="26"/>
        <v>grün</v>
      </c>
      <c r="E88" s="26" t="str">
        <f t="shared" ca="1" si="26"/>
        <v>schwarz</v>
      </c>
      <c r="F88" s="11"/>
      <c r="G88" s="4" t="str">
        <f t="shared" si="23"/>
        <v/>
      </c>
      <c r="I88" s="13"/>
      <c r="J88" s="3"/>
      <c r="P88" s="169"/>
      <c r="Q88" s="3"/>
      <c r="T88" s="3"/>
      <c r="U88" s="3"/>
      <c r="V88" s="3"/>
      <c r="W88" s="3"/>
      <c r="X88" s="3"/>
      <c r="Y88" s="3"/>
      <c r="Z88" s="3"/>
      <c r="AA88" s="3"/>
    </row>
    <row r="89" spans="1:27" ht="14" x14ac:dyDescent="0.15">
      <c r="A89" s="10">
        <f t="shared" ca="1" si="21"/>
        <v>3</v>
      </c>
      <c r="B89" s="10">
        <f t="shared" ca="1" si="22"/>
        <v>4</v>
      </c>
      <c r="D89" s="26" t="str">
        <f t="shared" ca="1" si="26"/>
        <v>blau</v>
      </c>
      <c r="E89" s="26" t="str">
        <f t="shared" ca="1" si="26"/>
        <v>schwarz</v>
      </c>
      <c r="F89" s="11"/>
      <c r="G89" s="4" t="str">
        <f t="shared" si="23"/>
        <v/>
      </c>
      <c r="I89" s="13"/>
      <c r="J89" s="3"/>
      <c r="P89" s="169"/>
      <c r="Q89" s="3"/>
      <c r="T89" s="3"/>
      <c r="U89" s="3"/>
      <c r="V89" s="3"/>
      <c r="W89" s="3"/>
      <c r="X89" s="3"/>
      <c r="Y89" s="3"/>
      <c r="Z89" s="3"/>
      <c r="AA89" s="3"/>
    </row>
    <row r="90" spans="1:27" ht="14" x14ac:dyDescent="0.15">
      <c r="A90" s="10">
        <f t="shared" ca="1" si="21"/>
        <v>5</v>
      </c>
      <c r="B90" s="10">
        <f t="shared" ca="1" si="22"/>
        <v>3</v>
      </c>
      <c r="D90" s="26" t="str">
        <f t="shared" ca="1" si="26"/>
        <v>weiss</v>
      </c>
      <c r="E90" s="26" t="str">
        <f t="shared" ca="1" si="26"/>
        <v>blau</v>
      </c>
      <c r="F90" s="11"/>
      <c r="G90" s="4" t="str">
        <f t="shared" si="23"/>
        <v/>
      </c>
      <c r="I90" s="13"/>
      <c r="J90" s="3"/>
      <c r="P90" s="169"/>
      <c r="Q90" s="3"/>
      <c r="T90" s="3"/>
      <c r="U90" s="3"/>
      <c r="V90" s="3"/>
      <c r="W90" s="3"/>
      <c r="X90" s="3"/>
      <c r="Y90" s="3"/>
      <c r="Z90" s="3"/>
      <c r="AA90" s="3"/>
    </row>
    <row r="91" spans="1:27" ht="14" x14ac:dyDescent="0.15">
      <c r="A91" s="171">
        <f t="shared" ca="1" si="21"/>
        <v>2</v>
      </c>
      <c r="B91" s="171">
        <f t="shared" ca="1" si="22"/>
        <v>3</v>
      </c>
      <c r="D91" s="26" t="str">
        <f t="shared" ca="1" si="26"/>
        <v>gelb</v>
      </c>
      <c r="E91" s="26" t="str">
        <f t="shared" ca="1" si="26"/>
        <v>blau</v>
      </c>
      <c r="F91" s="11"/>
      <c r="G91" s="4" t="str">
        <f t="shared" si="23"/>
        <v/>
      </c>
      <c r="I91" s="13"/>
      <c r="J91" s="3"/>
      <c r="P91" s="169"/>
      <c r="Q91" s="3"/>
      <c r="T91" s="3"/>
      <c r="U91" s="3"/>
      <c r="V91" s="3"/>
      <c r="W91" s="3"/>
      <c r="X91" s="3"/>
      <c r="Y91" s="3"/>
      <c r="Z91" s="3"/>
      <c r="AA91" s="3"/>
    </row>
    <row r="92" spans="1:27" ht="14" x14ac:dyDescent="0.15">
      <c r="A92" s="171">
        <f t="shared" ca="1" si="21"/>
        <v>2</v>
      </c>
      <c r="B92" s="171">
        <f t="shared" ca="1" si="22"/>
        <v>3</v>
      </c>
      <c r="D92" s="26" t="str">
        <f t="shared" ca="1" si="26"/>
        <v>gelb</v>
      </c>
      <c r="E92" s="26" t="str">
        <f t="shared" ca="1" si="26"/>
        <v>blau</v>
      </c>
      <c r="F92" s="11"/>
      <c r="G92" s="4" t="str">
        <f t="shared" si="23"/>
        <v/>
      </c>
      <c r="I92" s="13"/>
      <c r="J92" s="3"/>
      <c r="P92" s="169"/>
      <c r="Q92" s="3"/>
      <c r="T92" s="3"/>
      <c r="U92" s="3"/>
      <c r="V92" s="3"/>
      <c r="W92" s="3"/>
      <c r="X92" s="3"/>
      <c r="Y92" s="3"/>
      <c r="Z92" s="3"/>
      <c r="AA92" s="3"/>
    </row>
    <row r="93" spans="1:27" ht="14" x14ac:dyDescent="0.15">
      <c r="A93" s="171">
        <f t="shared" ca="1" si="21"/>
        <v>3</v>
      </c>
      <c r="B93" s="171">
        <f t="shared" ca="1" si="22"/>
        <v>1</v>
      </c>
      <c r="D93" s="26" t="str">
        <f t="shared" ca="1" si="26"/>
        <v>blau</v>
      </c>
      <c r="E93" s="26" t="str">
        <f t="shared" ca="1" si="26"/>
        <v>rot</v>
      </c>
      <c r="F93" s="11"/>
      <c r="G93" s="4" t="str">
        <f t="shared" si="23"/>
        <v/>
      </c>
      <c r="I93" s="13"/>
      <c r="J93" s="3"/>
      <c r="P93" s="169"/>
      <c r="Q93" s="3"/>
      <c r="T93" s="3"/>
      <c r="U93" s="3"/>
      <c r="V93" s="3"/>
      <c r="W93" s="3"/>
      <c r="X93" s="3"/>
      <c r="Y93" s="3"/>
      <c r="Z93" s="3"/>
      <c r="AA93" s="3"/>
    </row>
    <row r="94" spans="1:27" ht="14" x14ac:dyDescent="0.15">
      <c r="A94" s="171">
        <f t="shared" ca="1" si="21"/>
        <v>4</v>
      </c>
      <c r="B94" s="171">
        <f t="shared" ca="1" si="22"/>
        <v>4</v>
      </c>
      <c r="D94" s="26" t="str">
        <f t="shared" ca="1" si="26"/>
        <v>schwarz</v>
      </c>
      <c r="E94" s="26" t="str">
        <f t="shared" ca="1" si="26"/>
        <v>schwarz</v>
      </c>
      <c r="F94" s="11"/>
      <c r="G94" s="4" t="str">
        <f t="shared" si="23"/>
        <v/>
      </c>
      <c r="P94" s="169"/>
      <c r="Q94" s="3"/>
      <c r="T94" s="3"/>
      <c r="U94" s="3"/>
      <c r="V94" s="3"/>
      <c r="W94" s="3"/>
      <c r="X94" s="3"/>
      <c r="Y94" s="3"/>
      <c r="Z94" s="3"/>
      <c r="AA94" s="3"/>
    </row>
    <row r="95" spans="1:27" x14ac:dyDescent="0.15">
      <c r="A95" s="10" t="e">
        <f t="shared" ref="A95" si="27">IF(OR(AND(#REF!="rot",#REF!="weiss"),,AND(#REF!="weiss",#REF!="rot")),"Schweiz","x")</f>
        <v>#REF!</v>
      </c>
      <c r="B95" s="10" t="e">
        <f t="shared" ref="B95" si="28">IF(OR(AND(#REF!="rot",#REF!="weiss"),,AND(#REF!="weiss",#REF!="rot")),"Schweiz","x")</f>
        <v>#REF!</v>
      </c>
      <c r="C95" s="10" t="e">
        <f t="shared" ref="C95" si="29">IF(OR(AND(#REF!="rot",A95="weiss"),,AND(#REF!="weiss",A95="rot")),"Schweiz","x")</f>
        <v>#REF!</v>
      </c>
      <c r="D95" s="10"/>
      <c r="E95" s="10"/>
      <c r="F95" s="10"/>
      <c r="Q95" s="3"/>
      <c r="T95" s="3"/>
      <c r="U95" s="3"/>
      <c r="V95" s="3"/>
      <c r="W95" s="3"/>
      <c r="X95" s="3"/>
      <c r="Y95" s="3"/>
      <c r="Z95" s="3"/>
      <c r="AA95" s="3"/>
    </row>
    <row r="96" spans="1:27" x14ac:dyDescent="0.15">
      <c r="A96" s="10" t="e">
        <f t="shared" ref="A96" si="30">IF(OR(AND(#REF!="rot",#REF!="weiss"),,AND(#REF!="weiss",#REF!="rot")),"Schweiz","x")</f>
        <v>#REF!</v>
      </c>
      <c r="B96" s="10" t="e">
        <f t="shared" ref="B96" si="31">IF(OR(AND(#REF!="rot",#REF!="weiss"),,AND(#REF!="weiss",#REF!="rot")),"Schweiz","x")</f>
        <v>#REF!</v>
      </c>
      <c r="C96" s="10" t="e">
        <f t="shared" ref="C96" si="32">IF(OR(AND(#REF!="rot",A96="weiss"),,AND(#REF!="weiss",A96="rot")),"Schweiz","x")</f>
        <v>#REF!</v>
      </c>
      <c r="D96" s="10"/>
      <c r="E96" s="10"/>
      <c r="F96" s="10"/>
      <c r="Q96" s="3"/>
      <c r="T96" s="3"/>
      <c r="U96" s="3"/>
      <c r="V96" s="3"/>
      <c r="W96" s="3"/>
      <c r="X96" s="3"/>
      <c r="Y96" s="3"/>
      <c r="Z96" s="3"/>
      <c r="AA96" s="3"/>
    </row>
    <row r="97" spans="1:27" x14ac:dyDescent="0.15">
      <c r="A97" s="10" t="e">
        <f t="shared" ref="A97" si="33">IF(OR(AND(#REF!="rot",#REF!="weiss"),,AND(#REF!="weiss",#REF!="rot")),"Schweiz","x")</f>
        <v>#REF!</v>
      </c>
      <c r="B97" s="10" t="e">
        <f t="shared" ref="B97" si="34">IF(OR(AND(#REF!="rot",#REF!="weiss"),,AND(#REF!="weiss",#REF!="rot")),"Schweiz","x")</f>
        <v>#REF!</v>
      </c>
      <c r="C97" s="10" t="e">
        <f t="shared" ref="C97" si="35">IF(OR(AND(#REF!="rot",A97="weiss"),,AND(#REF!="weiss",A97="rot")),"Schweiz","x")</f>
        <v>#REF!</v>
      </c>
      <c r="D97" s="10"/>
      <c r="E97" s="10"/>
      <c r="F97" s="10"/>
      <c r="Q97" s="3"/>
      <c r="T97" s="3"/>
      <c r="U97" s="3"/>
      <c r="V97" s="3"/>
      <c r="W97" s="3"/>
      <c r="X97" s="3"/>
      <c r="Y97" s="3"/>
      <c r="Z97" s="3"/>
      <c r="AA97" s="3"/>
    </row>
    <row r="98" spans="1:27" x14ac:dyDescent="0.15">
      <c r="A98" s="10" t="e">
        <f t="shared" ref="A98" si="36">IF(OR(AND(#REF!="rot",#REF!="weiss"),,AND(#REF!="weiss",#REF!="rot")),"Schweiz","x")</f>
        <v>#REF!</v>
      </c>
      <c r="B98" s="10" t="e">
        <f t="shared" ref="B98" si="37">IF(OR(AND(#REF!="rot",#REF!="weiss"),,AND(#REF!="weiss",#REF!="rot")),"Schweiz","x")</f>
        <v>#REF!</v>
      </c>
      <c r="C98" s="10" t="e">
        <f t="shared" ref="C98" si="38">IF(OR(AND(#REF!="rot",A98="weiss"),,AND(#REF!="weiss",A98="rot")),"Schweiz","x")</f>
        <v>#REF!</v>
      </c>
      <c r="D98" s="10"/>
      <c r="E98" s="10"/>
      <c r="F98" s="10"/>
      <c r="Q98" s="3"/>
      <c r="R98" s="13"/>
      <c r="S98" s="3"/>
      <c r="T98" s="3"/>
      <c r="U98" s="3"/>
      <c r="V98" s="3"/>
      <c r="W98" s="3"/>
      <c r="X98" s="3"/>
      <c r="Y98" s="3"/>
      <c r="Z98" s="3"/>
      <c r="AA98" s="3"/>
    </row>
    <row r="99" spans="1:27" x14ac:dyDescent="0.15">
      <c r="A99" s="10" t="e">
        <f t="shared" ref="A99" si="39">IF(OR(AND(#REF!="rot",#REF!="weiss"),,AND(#REF!="weiss",#REF!="rot")),"Schweiz","x")</f>
        <v>#REF!</v>
      </c>
      <c r="B99" s="10" t="e">
        <f t="shared" ref="B99" si="40">IF(OR(AND(#REF!="rot",#REF!="weiss"),,AND(#REF!="weiss",#REF!="rot")),"Schweiz","x")</f>
        <v>#REF!</v>
      </c>
      <c r="C99" s="10" t="e">
        <f t="shared" ref="C99" si="41">IF(OR(AND(#REF!="rot",A99="weiss"),,AND(#REF!="weiss",A99="rot")),"Schweiz","x")</f>
        <v>#REF!</v>
      </c>
      <c r="D99" s="10"/>
      <c r="E99" s="10"/>
      <c r="F99" s="10"/>
      <c r="Q99" s="3"/>
      <c r="R99" s="13"/>
      <c r="S99" s="3"/>
      <c r="T99" s="3"/>
      <c r="U99" s="3"/>
      <c r="V99" s="3"/>
      <c r="W99" s="3"/>
      <c r="X99" s="3"/>
      <c r="Y99" s="3"/>
      <c r="Z99" s="3"/>
      <c r="AA99" s="3"/>
    </row>
    <row r="100" spans="1:27" x14ac:dyDescent="0.15">
      <c r="A100" s="10" t="e">
        <f t="shared" ref="A100" si="42">IF(OR(AND(#REF!="rot",#REF!="weiss"),,AND(#REF!="weiss",#REF!="rot")),"Schweiz","x")</f>
        <v>#REF!</v>
      </c>
      <c r="B100" s="10" t="e">
        <f t="shared" ref="B100" si="43">IF(OR(AND(#REF!="rot",#REF!="weiss"),,AND(#REF!="weiss",#REF!="rot")),"Schweiz","x")</f>
        <v>#REF!</v>
      </c>
      <c r="C100" s="10" t="e">
        <f t="shared" ref="C100" si="44">IF(OR(AND(#REF!="rot",A100="weiss"),,AND(#REF!="weiss",A100="rot")),"Schweiz","x")</f>
        <v>#REF!</v>
      </c>
      <c r="D100" s="10"/>
      <c r="E100" s="10"/>
      <c r="F100" s="10"/>
      <c r="Q100" s="3"/>
      <c r="R100" s="1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x14ac:dyDescent="0.15">
      <c r="A101" s="10" t="e">
        <f t="shared" ref="A101" si="45">IF(OR(AND(#REF!="rot",#REF!="weiss"),,AND(#REF!="weiss",#REF!="rot")),"Schweiz","x")</f>
        <v>#REF!</v>
      </c>
      <c r="B101" s="10" t="e">
        <f t="shared" ref="B101" si="46">IF(OR(AND(#REF!="rot",#REF!="weiss"),,AND(#REF!="weiss",#REF!="rot")),"Schweiz","x")</f>
        <v>#REF!</v>
      </c>
      <c r="C101" s="10" t="e">
        <f t="shared" ref="C101" si="47">IF(OR(AND(#REF!="rot",A101="weiss"),,AND(#REF!="weiss",A101="rot")),"Schweiz","x")</f>
        <v>#REF!</v>
      </c>
      <c r="D101" s="10"/>
      <c r="E101" s="10"/>
      <c r="F101" s="10"/>
    </row>
    <row r="102" spans="1:27" x14ac:dyDescent="0.15">
      <c r="A102" s="10" t="e">
        <f t="shared" ref="A102" si="48">IF(OR(AND(#REF!="rot",#REF!="weiss"),,AND(#REF!="weiss",#REF!="rot")),"Schweiz","x")</f>
        <v>#REF!</v>
      </c>
      <c r="B102" s="10" t="e">
        <f t="shared" ref="B102" si="49">IF(OR(AND(#REF!="rot",#REF!="weiss"),,AND(#REF!="weiss",#REF!="rot")),"Schweiz","x")</f>
        <v>#REF!</v>
      </c>
      <c r="C102" s="10" t="e">
        <f t="shared" ref="C102" si="50">IF(OR(AND(#REF!="rot",A102="weiss"),,AND(#REF!="weiss",A102="rot")),"Schweiz","x")</f>
        <v>#REF!</v>
      </c>
      <c r="D102" s="10"/>
      <c r="E102" s="10"/>
      <c r="F102" s="10"/>
    </row>
    <row r="103" spans="1:27" x14ac:dyDescent="0.15">
      <c r="A103" s="10" t="e">
        <f t="shared" ref="A103" si="51">IF(OR(AND(#REF!="rot",#REF!="weiss"),,AND(#REF!="weiss",#REF!="rot")),"Schweiz","x")</f>
        <v>#REF!</v>
      </c>
      <c r="B103" s="10" t="e">
        <f t="shared" ref="B103" si="52">IF(OR(AND(#REF!="rot",#REF!="weiss"),,AND(#REF!="weiss",#REF!="rot")),"Schweiz","x")</f>
        <v>#REF!</v>
      </c>
      <c r="C103" s="10" t="e">
        <f t="shared" ref="C103" si="53">IF(OR(AND(#REF!="rot",A103="weiss"),,AND(#REF!="weiss",A103="rot")),"Schweiz","x")</f>
        <v>#REF!</v>
      </c>
      <c r="D103" s="10"/>
      <c r="E103" s="10"/>
      <c r="F103" s="10"/>
    </row>
    <row r="104" spans="1:27" x14ac:dyDescent="0.15">
      <c r="A104" s="10" t="e">
        <f t="shared" ref="A104" si="54">IF(OR(AND(#REF!="rot",#REF!="weiss"),,AND(#REF!="weiss",#REF!="rot")),"Schweiz","x")</f>
        <v>#REF!</v>
      </c>
      <c r="B104" s="10" t="e">
        <f t="shared" ref="B104" si="55">IF(OR(AND(#REF!="rot",#REF!="weiss"),,AND(#REF!="weiss",#REF!="rot")),"Schweiz","x")</f>
        <v>#REF!</v>
      </c>
      <c r="C104" s="10" t="e">
        <f t="shared" ref="C104" si="56">IF(OR(AND(#REF!="rot",A104="weiss"),,AND(#REF!="weiss",A104="rot")),"Schweiz","x")</f>
        <v>#REF!</v>
      </c>
      <c r="D104" s="10"/>
      <c r="E104" s="10"/>
      <c r="F104" s="10"/>
    </row>
    <row r="105" spans="1:27" x14ac:dyDescent="0.15">
      <c r="A105" s="10" t="e">
        <f t="shared" ref="A105" si="57">IF(OR(AND(#REF!="rot",#REF!="weiss"),,AND(#REF!="weiss",#REF!="rot")),"Schweiz","x")</f>
        <v>#REF!</v>
      </c>
      <c r="B105" s="10" t="e">
        <f t="shared" ref="B105" si="58">IF(OR(AND(#REF!="rot",#REF!="weiss"),,AND(#REF!="weiss",#REF!="rot")),"Schweiz","x")</f>
        <v>#REF!</v>
      </c>
      <c r="C105" s="10" t="e">
        <f t="shared" ref="C105" si="59">IF(OR(AND(#REF!="rot",A105="weiss"),,AND(#REF!="weiss",A105="rot")),"Schweiz","x")</f>
        <v>#REF!</v>
      </c>
      <c r="D105" s="10"/>
      <c r="E105" s="10"/>
      <c r="F105" s="10"/>
    </row>
    <row r="106" spans="1:27" x14ac:dyDescent="0.15">
      <c r="A106" s="10" t="e">
        <f t="shared" ref="A106" si="60">IF(OR(AND(#REF!="rot",#REF!="weiss"),,AND(#REF!="weiss",#REF!="rot")),"Schweiz","x")</f>
        <v>#REF!</v>
      </c>
      <c r="B106" s="10" t="e">
        <f t="shared" ref="B106" si="61">IF(OR(AND(#REF!="rot",#REF!="weiss"),,AND(#REF!="weiss",#REF!="rot")),"Schweiz","x")</f>
        <v>#REF!</v>
      </c>
      <c r="C106" s="10" t="e">
        <f t="shared" ref="C106" si="62">IF(OR(AND(#REF!="rot",A106="weiss"),,AND(#REF!="weiss",A106="rot")),"Schweiz","x")</f>
        <v>#REF!</v>
      </c>
      <c r="D106" s="10"/>
      <c r="E106" s="10"/>
      <c r="F106" s="10"/>
    </row>
    <row r="107" spans="1:27" x14ac:dyDescent="0.15">
      <c r="A107" s="10" t="e">
        <f t="shared" ref="A107" si="63">IF(OR(AND(#REF!="rot",#REF!="weiss"),,AND(#REF!="weiss",#REF!="rot")),"Schweiz","x")</f>
        <v>#REF!</v>
      </c>
      <c r="B107" s="10" t="e">
        <f t="shared" ref="B107" si="64">IF(OR(AND(#REF!="rot",#REF!="weiss"),,AND(#REF!="weiss",#REF!="rot")),"Schweiz","x")</f>
        <v>#REF!</v>
      </c>
      <c r="C107" s="10" t="e">
        <f t="shared" ref="C107" si="65">IF(OR(AND(#REF!="rot",A107="weiss"),,AND(#REF!="weiss",A107="rot")),"Schweiz","x")</f>
        <v>#REF!</v>
      </c>
      <c r="D107" s="10"/>
      <c r="E107" s="10"/>
      <c r="F107" s="10"/>
    </row>
    <row r="108" spans="1:27" x14ac:dyDescent="0.15">
      <c r="A108" s="10" t="e">
        <f t="shared" ref="A108" si="66">IF(OR(AND(#REF!="rot",#REF!="weiss"),,AND(#REF!="weiss",#REF!="rot")),"Schweiz","x")</f>
        <v>#REF!</v>
      </c>
      <c r="B108" s="10" t="e">
        <f t="shared" ref="B108" si="67">IF(OR(AND(#REF!="rot",#REF!="weiss"),,AND(#REF!="weiss",#REF!="rot")),"Schweiz","x")</f>
        <v>#REF!</v>
      </c>
      <c r="C108" s="10" t="e">
        <f t="shared" ref="C108" si="68">IF(OR(AND(#REF!="rot",A108="weiss"),,AND(#REF!="weiss",A108="rot")),"Schweiz","x")</f>
        <v>#REF!</v>
      </c>
      <c r="D108" s="10"/>
      <c r="E108" s="10"/>
      <c r="F108" s="10"/>
    </row>
    <row r="109" spans="1:27" x14ac:dyDescent="0.15">
      <c r="A109" s="10" t="e">
        <f t="shared" ref="A109" si="69">IF(OR(AND(#REF!="rot",#REF!="weiss"),,AND(#REF!="weiss",#REF!="rot")),"Schweiz","x")</f>
        <v>#REF!</v>
      </c>
      <c r="B109" s="10" t="e">
        <f t="shared" ref="B109" si="70">IF(OR(AND(#REF!="rot",#REF!="weiss"),,AND(#REF!="weiss",#REF!="rot")),"Schweiz","x")</f>
        <v>#REF!</v>
      </c>
      <c r="C109" s="10" t="e">
        <f t="shared" ref="C109" si="71">IF(OR(AND(#REF!="rot",A109="weiss"),,AND(#REF!="weiss",A109="rot")),"Schweiz","x")</f>
        <v>#REF!</v>
      </c>
      <c r="D109" s="10"/>
      <c r="E109" s="10"/>
      <c r="F109" s="10"/>
    </row>
    <row r="110" spans="1:27" x14ac:dyDescent="0.15">
      <c r="A110" s="10" t="e">
        <f t="shared" ref="A110" si="72">IF(OR(AND(#REF!="rot",#REF!="weiss"),,AND(#REF!="weiss",#REF!="rot")),"Schweiz","x")</f>
        <v>#REF!</v>
      </c>
      <c r="B110" s="10" t="e">
        <f t="shared" ref="B110" si="73">IF(OR(AND(#REF!="rot",#REF!="weiss"),,AND(#REF!="weiss",#REF!="rot")),"Schweiz","x")</f>
        <v>#REF!</v>
      </c>
      <c r="C110" s="10" t="e">
        <f t="shared" ref="C110" si="74">IF(OR(AND(#REF!="rot",A110="weiss"),,AND(#REF!="weiss",A110="rot")),"Schweiz","x")</f>
        <v>#REF!</v>
      </c>
      <c r="D110" s="10"/>
      <c r="E110" s="10"/>
      <c r="F110" s="10"/>
    </row>
    <row r="111" spans="1:27" x14ac:dyDescent="0.15">
      <c r="A111" s="10" t="e">
        <f t="shared" ref="A111" si="75">IF(OR(AND(#REF!="rot",#REF!="weiss"),,AND(#REF!="weiss",#REF!="rot")),"Schweiz","x")</f>
        <v>#REF!</v>
      </c>
      <c r="B111" s="10" t="e">
        <f t="shared" ref="B111" si="76">IF(OR(AND(#REF!="rot",#REF!="weiss"),,AND(#REF!="weiss",#REF!="rot")),"Schweiz","x")</f>
        <v>#REF!</v>
      </c>
      <c r="C111" s="10" t="e">
        <f t="shared" ref="C111" si="77">IF(OR(AND(#REF!="rot",A111="weiss"),,AND(#REF!="weiss",A111="rot")),"Schweiz","x")</f>
        <v>#REF!</v>
      </c>
      <c r="D111" s="10"/>
      <c r="E111" s="10"/>
      <c r="F111" s="10"/>
    </row>
    <row r="112" spans="1:27" x14ac:dyDescent="0.15">
      <c r="A112" s="10" t="e">
        <f t="shared" ref="A112" si="78">IF(OR(AND(#REF!="rot",#REF!="weiss"),,AND(#REF!="weiss",#REF!="rot")),"Schweiz","x")</f>
        <v>#REF!</v>
      </c>
      <c r="B112" s="10" t="e">
        <f t="shared" ref="B112" si="79">IF(OR(AND(#REF!="rot",#REF!="weiss"),,AND(#REF!="weiss",#REF!="rot")),"Schweiz","x")</f>
        <v>#REF!</v>
      </c>
      <c r="C112" s="10" t="e">
        <f t="shared" ref="C112" si="80">IF(OR(AND(#REF!="rot",A112="weiss"),,AND(#REF!="weiss",A112="rot")),"Schweiz","x")</f>
        <v>#REF!</v>
      </c>
      <c r="D112" s="10"/>
      <c r="E112" s="10"/>
      <c r="F112" s="10"/>
    </row>
    <row r="113" spans="1:6" x14ac:dyDescent="0.15">
      <c r="A113" s="10" t="e">
        <f t="shared" ref="A113" si="81">IF(OR(AND(#REF!="rot",#REF!="weiss"),,AND(#REF!="weiss",#REF!="rot")),"Schweiz","x")</f>
        <v>#REF!</v>
      </c>
      <c r="B113" s="10" t="e">
        <f t="shared" ref="B113" si="82">IF(OR(AND(#REF!="rot",#REF!="weiss"),,AND(#REF!="weiss",#REF!="rot")),"Schweiz","x")</f>
        <v>#REF!</v>
      </c>
      <c r="C113" s="10" t="e">
        <f t="shared" ref="C113" si="83">IF(OR(AND(#REF!="rot",A113="weiss"),,AND(#REF!="weiss",A113="rot")),"Schweiz","x")</f>
        <v>#REF!</v>
      </c>
      <c r="D113" s="10"/>
      <c r="E113" s="10"/>
      <c r="F113" s="10"/>
    </row>
    <row r="114" spans="1:6" x14ac:dyDescent="0.15">
      <c r="A114" s="10" t="e">
        <f t="shared" ref="A114" si="84">IF(OR(AND(#REF!="rot",#REF!="weiss"),,AND(#REF!="weiss",#REF!="rot")),"Schweiz","x")</f>
        <v>#REF!</v>
      </c>
      <c r="B114" s="10" t="e">
        <f t="shared" ref="B114" si="85">IF(OR(AND(#REF!="rot",#REF!="weiss"),,AND(#REF!="weiss",#REF!="rot")),"Schweiz","x")</f>
        <v>#REF!</v>
      </c>
      <c r="C114" s="10" t="e">
        <f t="shared" ref="C114" si="86">IF(OR(AND(#REF!="rot",A114="weiss"),,AND(#REF!="weiss",A114="rot")),"Schweiz","x")</f>
        <v>#REF!</v>
      </c>
      <c r="D114" s="10"/>
      <c r="E114" s="10"/>
      <c r="F114" s="10"/>
    </row>
    <row r="115" spans="1:6" x14ac:dyDescent="0.15">
      <c r="A115" s="10" t="e">
        <f t="shared" ref="A115" si="87">IF(OR(AND(#REF!="rot",#REF!="weiss"),,AND(#REF!="weiss",#REF!="rot")),"Schweiz","x")</f>
        <v>#REF!</v>
      </c>
      <c r="B115" s="10" t="e">
        <f t="shared" ref="B115" si="88">IF(OR(AND(#REF!="rot",#REF!="weiss"),,AND(#REF!="weiss",#REF!="rot")),"Schweiz","x")</f>
        <v>#REF!</v>
      </c>
      <c r="C115" s="10" t="e">
        <f t="shared" ref="C115" si="89">IF(OR(AND(#REF!="rot",A115="weiss"),,AND(#REF!="weiss",A115="rot")),"Schweiz","x")</f>
        <v>#REF!</v>
      </c>
      <c r="D115" s="10"/>
      <c r="E115" s="10"/>
      <c r="F115" s="10"/>
    </row>
    <row r="116" spans="1:6" x14ac:dyDescent="0.15">
      <c r="A116" s="10" t="e">
        <f t="shared" ref="A116" si="90">IF(OR(AND(#REF!="rot",#REF!="weiss"),,AND(#REF!="weiss",#REF!="rot")),"Schweiz","x")</f>
        <v>#REF!</v>
      </c>
      <c r="B116" s="10" t="e">
        <f t="shared" ref="B116" si="91">IF(OR(AND(#REF!="rot",#REF!="weiss"),,AND(#REF!="weiss",#REF!="rot")),"Schweiz","x")</f>
        <v>#REF!</v>
      </c>
      <c r="C116" s="10" t="e">
        <f t="shared" ref="C116" si="92">IF(OR(AND(#REF!="rot",A116="weiss"),,AND(#REF!="weiss",A116="rot")),"Schweiz","x")</f>
        <v>#REF!</v>
      </c>
      <c r="D116" s="10"/>
      <c r="E116" s="10"/>
      <c r="F116" s="10"/>
    </row>
    <row r="117" spans="1:6" x14ac:dyDescent="0.15">
      <c r="A117" s="10" t="e">
        <f t="shared" ref="A117" si="93">IF(OR(AND(#REF!="rot",#REF!="weiss"),,AND(#REF!="weiss",#REF!="rot")),"Schweiz","x")</f>
        <v>#REF!</v>
      </c>
      <c r="B117" s="10" t="e">
        <f t="shared" ref="B117" si="94">IF(OR(AND(#REF!="rot",#REF!="weiss"),,AND(#REF!="weiss",#REF!="rot")),"Schweiz","x")</f>
        <v>#REF!</v>
      </c>
      <c r="C117" s="10" t="e">
        <f t="shared" ref="C117" si="95">IF(OR(AND(#REF!="rot",A117="weiss"),,AND(#REF!="weiss",A117="rot")),"Schweiz","x")</f>
        <v>#REF!</v>
      </c>
      <c r="D117" s="10"/>
      <c r="E117" s="10"/>
      <c r="F117" s="10"/>
    </row>
    <row r="118" spans="1:6" x14ac:dyDescent="0.15">
      <c r="A118" s="10" t="e">
        <f t="shared" ref="A118" si="96">IF(OR(AND(#REF!="rot",#REF!="weiss"),,AND(#REF!="weiss",#REF!="rot")),"Schweiz","x")</f>
        <v>#REF!</v>
      </c>
      <c r="B118" s="10" t="e">
        <f t="shared" ref="B118" si="97">IF(OR(AND(#REF!="rot",#REF!="weiss"),,AND(#REF!="weiss",#REF!="rot")),"Schweiz","x")</f>
        <v>#REF!</v>
      </c>
      <c r="C118" s="10" t="e">
        <f t="shared" ref="C118" si="98">IF(OR(AND(#REF!="rot",A118="weiss"),,AND(#REF!="weiss",A118="rot")),"Schweiz","x")</f>
        <v>#REF!</v>
      </c>
      <c r="D118" s="10"/>
      <c r="E118" s="10"/>
      <c r="F118" s="10"/>
    </row>
    <row r="119" spans="1:6" x14ac:dyDescent="0.15">
      <c r="A119" s="10" t="e">
        <f t="shared" ref="A119" si="99">IF(OR(AND(#REF!="rot",#REF!="weiss"),,AND(#REF!="weiss",#REF!="rot")),"Schweiz","x")</f>
        <v>#REF!</v>
      </c>
      <c r="B119" s="10" t="e">
        <f t="shared" ref="B119" si="100">IF(OR(AND(#REF!="rot",#REF!="weiss"),,AND(#REF!="weiss",#REF!="rot")),"Schweiz","x")</f>
        <v>#REF!</v>
      </c>
      <c r="C119" s="10" t="e">
        <f t="shared" ref="C119" si="101">IF(OR(AND(#REF!="rot",A119="weiss"),,AND(#REF!="weiss",A119="rot")),"Schweiz","x")</f>
        <v>#REF!</v>
      </c>
      <c r="D119" s="10"/>
      <c r="E119" s="10"/>
      <c r="F119" s="10"/>
    </row>
    <row r="120" spans="1:6" x14ac:dyDescent="0.15">
      <c r="A120" s="10" t="e">
        <f t="shared" ref="A120" si="102">IF(OR(AND(#REF!="rot",#REF!="weiss"),,AND(#REF!="weiss",#REF!="rot")),"Schweiz","x")</f>
        <v>#REF!</v>
      </c>
      <c r="B120" s="10" t="e">
        <f t="shared" ref="B120" si="103">IF(OR(AND(#REF!="rot",#REF!="weiss"),,AND(#REF!="weiss",#REF!="rot")),"Schweiz","x")</f>
        <v>#REF!</v>
      </c>
      <c r="C120" s="10" t="e">
        <f t="shared" ref="C120" si="104">IF(OR(AND(#REF!="rot",A120="weiss"),,AND(#REF!="weiss",A120="rot")),"Schweiz","x")</f>
        <v>#REF!</v>
      </c>
      <c r="D120" s="10"/>
      <c r="E120" s="10"/>
      <c r="F120" s="10"/>
    </row>
    <row r="121" spans="1:6" x14ac:dyDescent="0.15">
      <c r="A121" s="10" t="e">
        <f t="shared" ref="A121" si="105">IF(OR(AND(#REF!="rot",#REF!="weiss"),,AND(#REF!="weiss",#REF!="rot")),"Schweiz","x")</f>
        <v>#REF!</v>
      </c>
      <c r="B121" s="10" t="e">
        <f t="shared" ref="B121" si="106">IF(OR(AND(#REF!="rot",#REF!="weiss"),,AND(#REF!="weiss",#REF!="rot")),"Schweiz","x")</f>
        <v>#REF!</v>
      </c>
      <c r="C121" s="10" t="e">
        <f t="shared" ref="C121" si="107">IF(OR(AND(#REF!="rot",A121="weiss"),,AND(#REF!="weiss",A121="rot")),"Schweiz","x")</f>
        <v>#REF!</v>
      </c>
      <c r="D121" s="10"/>
      <c r="E121" s="10"/>
      <c r="F121" s="10"/>
    </row>
    <row r="122" spans="1:6" x14ac:dyDescent="0.15">
      <c r="A122" s="10" t="e">
        <f t="shared" ref="A122" si="108">IF(OR(AND(#REF!="rot",#REF!="weiss"),,AND(#REF!="weiss",#REF!="rot")),"Schweiz","x")</f>
        <v>#REF!</v>
      </c>
      <c r="B122" s="10" t="e">
        <f t="shared" ref="B122" si="109">IF(OR(AND(#REF!="rot",#REF!="weiss"),,AND(#REF!="weiss",#REF!="rot")),"Schweiz","x")</f>
        <v>#REF!</v>
      </c>
      <c r="C122" s="10" t="e">
        <f t="shared" ref="C122" si="110">IF(OR(AND(#REF!="rot",A122="weiss"),,AND(#REF!="weiss",A122="rot")),"Schweiz","x")</f>
        <v>#REF!</v>
      </c>
      <c r="D122" s="10"/>
      <c r="E122" s="10"/>
      <c r="F122" s="10"/>
    </row>
    <row r="123" spans="1:6" x14ac:dyDescent="0.15">
      <c r="F123" s="10"/>
    </row>
    <row r="124" spans="1:6" x14ac:dyDescent="0.15">
      <c r="F124" s="10"/>
    </row>
    <row r="125" spans="1:6" x14ac:dyDescent="0.15">
      <c r="F125" s="10"/>
    </row>
    <row r="126" spans="1:6" x14ac:dyDescent="0.15">
      <c r="F126" s="10"/>
    </row>
    <row r="127" spans="1:6" x14ac:dyDescent="0.15">
      <c r="F127" s="10"/>
    </row>
    <row r="128" spans="1:6" x14ac:dyDescent="0.15">
      <c r="F128" s="10"/>
    </row>
    <row r="129" spans="6:6" x14ac:dyDescent="0.15">
      <c r="F129" s="10"/>
    </row>
    <row r="130" spans="6:6" x14ac:dyDescent="0.15">
      <c r="F130" s="10"/>
    </row>
    <row r="131" spans="6:6" x14ac:dyDescent="0.15">
      <c r="F131" s="10"/>
    </row>
    <row r="132" spans="6:6" x14ac:dyDescent="0.15">
      <c r="F132" s="10"/>
    </row>
    <row r="133" spans="6:6" x14ac:dyDescent="0.15">
      <c r="F133" s="10"/>
    </row>
    <row r="134" spans="6:6" x14ac:dyDescent="0.15">
      <c r="F134" s="10"/>
    </row>
    <row r="135" spans="6:6" x14ac:dyDescent="0.15">
      <c r="F135" s="10"/>
    </row>
    <row r="136" spans="6:6" x14ac:dyDescent="0.15">
      <c r="F136" s="10"/>
    </row>
    <row r="137" spans="6:6" x14ac:dyDescent="0.15">
      <c r="F137" s="10"/>
    </row>
    <row r="138" spans="6:6" x14ac:dyDescent="0.15">
      <c r="F138" s="10"/>
    </row>
    <row r="139" spans="6:6" x14ac:dyDescent="0.15">
      <c r="F139" s="10"/>
    </row>
    <row r="140" spans="6:6" x14ac:dyDescent="0.15">
      <c r="F140" s="10"/>
    </row>
    <row r="141" spans="6:6" x14ac:dyDescent="0.15">
      <c r="F141" s="10"/>
    </row>
    <row r="142" spans="6:6" x14ac:dyDescent="0.15">
      <c r="F142" s="10"/>
    </row>
    <row r="143" spans="6:6" x14ac:dyDescent="0.15">
      <c r="F143" s="10"/>
    </row>
  </sheetData>
  <sheetProtection algorithmName="SHA-512" hashValue="KFcEYsHk9ArMiCfYcHCRb4q0uV4Xms0HRVz3WewKc8e5k4m6Gh8EO/3EIMudQE5x1ZiHAPSYqMZ6ZuHW0LeIZA==" saltValue="N/s5bwL2c72FSNHthzYbig==" spinCount="100000" sheet="1" objects="1" scenarios="1" formatCells="0" formatColumns="0" formatRows="0"/>
  <mergeCells count="14">
    <mergeCell ref="O7:R7"/>
    <mergeCell ref="O4:R4"/>
    <mergeCell ref="O5:R5"/>
    <mergeCell ref="O6:R6"/>
    <mergeCell ref="A23:L23"/>
    <mergeCell ref="A44:F44"/>
    <mergeCell ref="A50:F50"/>
    <mergeCell ref="G45:H45"/>
    <mergeCell ref="A69:F69"/>
    <mergeCell ref="A4:G4"/>
    <mergeCell ref="A5:G5"/>
    <mergeCell ref="A6:G6"/>
    <mergeCell ref="A7:G7"/>
    <mergeCell ref="A24:L24"/>
  </mergeCells>
  <phoneticPr fontId="3" type="noConversion"/>
  <conditionalFormatting sqref="F10:F20">
    <cfRule type="cellIs" dxfId="9" priority="27" stopIfTrue="1" operator="lessThan">
      <formula>4</formula>
    </cfRule>
  </conditionalFormatting>
  <conditionalFormatting sqref="AC10:AC21 AE10:AE21 AG10:AG21 AI10:AI21 AK10:AK21 AM10:AM21">
    <cfRule type="cellIs" dxfId="8" priority="26" operator="lessThan">
      <formula>4</formula>
    </cfRule>
  </conditionalFormatting>
  <conditionalFormatting sqref="AD10:AD21">
    <cfRule type="cellIs" dxfId="7" priority="25" operator="equal">
      <formula>"U"</formula>
    </cfRule>
  </conditionalFormatting>
  <conditionalFormatting sqref="B71:B94">
    <cfRule type="containsText" dxfId="6" priority="5" operator="containsText" text="gelb">
      <formula>NOT(ISERROR(SEARCH("gelb",B71)))</formula>
    </cfRule>
    <cfRule type="containsText" dxfId="5" priority="6" operator="containsText" text="schwarz">
      <formula>NOT(ISERROR(SEARCH("schwarz",B71)))</formula>
    </cfRule>
    <cfRule type="containsText" dxfId="4" priority="7" operator="containsText" text="grün">
      <formula>NOT(ISERROR(SEARCH("grün",B71)))</formula>
    </cfRule>
    <cfRule type="containsText" dxfId="3" priority="8" operator="containsText" text="blau">
      <formula>NOT(ISERROR(SEARCH("blau",B71)))</formula>
    </cfRule>
    <cfRule type="containsText" dxfId="2" priority="9" operator="containsText" text="rot">
      <formula>NOT(ISERROR(SEARCH("rot",B71)))</formula>
    </cfRule>
  </conditionalFormatting>
  <conditionalFormatting sqref="Q10:Q20">
    <cfRule type="cellIs" dxfId="1" priority="4" stopIfTrue="1" operator="lessThan">
      <formula>4</formula>
    </cfRule>
  </conditionalFormatting>
  <conditionalFormatting sqref="I48:K66">
    <cfRule type="expression" dxfId="0" priority="1">
      <formula>$G48="RICHTIG!"</formula>
    </cfRule>
  </conditionalFormatting>
  <pageMargins left="0.78740157480314965" right="0.78740157480314965" top="0.98425196850393704" bottom="0.98425196850393704" header="0.51181102362204722" footer="0.51181102362204722"/>
  <pageSetup paperSize="9" scale="78" fitToHeight="0" orientation="portrait" r:id="rId1"/>
  <headerFooter alignWithMargins="0">
    <oddHeader>&amp;L&amp;8WENN Funktion&amp;C&amp;F&amp;R&amp;A</oddHeader>
    <oddFooter>&amp;L&amp;8C. Nezel&amp;R&amp;8&amp;D</oddFooter>
  </headerFooter>
  <rowBreaks count="1" manualBreakCount="1">
    <brk id="4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1.  WENN</vt:lpstr>
      <vt:lpstr>2. WENN Verschachtelt</vt:lpstr>
      <vt:lpstr>3. WENN UND ODER</vt:lpstr>
      <vt:lpstr>'1.  WENN'!Druckbereich</vt:lpstr>
      <vt:lpstr>'2. WENN Verschachtelt'!Druckbereich</vt:lpstr>
      <vt:lpstr>'3. WENN UND ODER'!Druckbereich</vt:lpstr>
    </vt:vector>
  </TitlesOfParts>
  <Company>Kantonsschule Baden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</dc:creator>
  <cp:lastModifiedBy>Cristina Nezel</cp:lastModifiedBy>
  <cp:lastPrinted>2021-02-27T14:00:57Z</cp:lastPrinted>
  <dcterms:created xsi:type="dcterms:W3CDTF">2005-01-26T14:09:59Z</dcterms:created>
  <dcterms:modified xsi:type="dcterms:W3CDTF">2021-02-27T15:41:21Z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-1827496976</vt:i4>
  </property>
  <property fmtid="{D5CDD505-2E9C-101B-9397-08002B2CF9AE}" pid="3" name="_EmailSubject">
    <vt:lpwstr>Korrigierte Dokumente</vt:lpwstr>
  </property>
  <property fmtid="{D5CDD505-2E9C-101B-9397-08002B2CF9AE}" pid="4" name="_AuthorEmail">
    <vt:lpwstr>kosga@swissonline.ch</vt:lpwstr>
  </property>
  <property fmtid="{D5CDD505-2E9C-101B-9397-08002B2CF9AE}" pid="5" name="_AuthorEmailDisplayName">
    <vt:lpwstr>Gaby Kost</vt:lpwstr>
  </property>
  <property fmtid="{D5CDD505-2E9C-101B-9397-08002B2CF9AE}" pid="6" name="_ReviewingToolsShownOnce">
    <vt:lpwstr/>
  </property>
</Properties>
</file>